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is10009\oa-data\01Open\R06業務\08地域振興課\03情報通信係\12 公式HP管理\01 HP更新\06 村政情報\06 行財政\01 財政\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88" i="12" l="1"/>
  <c r="AU88" i="12" l="1"/>
  <c r="AP88" i="12"/>
  <c r="DG102" i="12"/>
  <c r="DL102" i="12"/>
  <c r="DQ102" i="12"/>
  <c r="CW102" i="12"/>
  <c r="DB102" i="12"/>
  <c r="CR102" i="12"/>
  <c r="AU63" i="12"/>
  <c r="AP63" i="12"/>
  <c r="AP23" i="12"/>
  <c r="V23" i="12"/>
  <c r="AA23" i="12"/>
  <c r="Q23" i="12"/>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U37" i="10" l="1"/>
  <c r="BE34" i="10"/>
  <c r="BE35" i="10" l="1"/>
  <c r="BW34" i="10"/>
  <c r="BW35" i="10" s="1"/>
  <c r="BW36" i="10" s="1"/>
  <c r="BW37" i="10" s="1"/>
  <c r="BW38" i="10" s="1"/>
  <c r="BW39" i="10" s="1"/>
  <c r="BW40" i="10" s="1"/>
  <c r="CO34" i="10"/>
  <c r="CO35" i="10" s="1"/>
  <c r="CO36" i="10" s="1"/>
  <c r="CO37" i="10" s="1"/>
</calcChain>
</file>

<file path=xl/sharedStrings.xml><?xml version="1.0" encoding="utf-8"?>
<sst xmlns="http://schemas.openxmlformats.org/spreadsheetml/2006/main" count="1184" uniqueCount="585">
  <si>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</si>
  <si>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</si>
  <si>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</si>
  <si>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</si>
  <si>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</si>
  <si>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Ⅰ－１</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</si>
  <si>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</si>
  <si>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</si>
  <si>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</si>
  <si>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</si>
  <si>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</si>
  <si>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</si>
  <si>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</si>
  <si>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</si>
  <si>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</si>
  <si>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</si>
  <si>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</si>
  <si>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</si>
  <si>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</si>
  <si>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東白川村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</si>
  <si>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</si>
  <si>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</si>
  <si>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</si>
  <si>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</si>
  <si>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</si>
  <si>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</si>
  <si>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</si>
  <si>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</si>
  <si>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</si>
  <si>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</si>
  <si>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</si>
  <si>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</si>
  <si>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</si>
  <si>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</si>
  <si>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</si>
  <si>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</si>
  <si>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</si>
  <si>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</si>
  <si>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</si>
  <si>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</si>
  <si>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</si>
  <si>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</si>
  <si>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</si>
  <si>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</si>
  <si>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</si>
  <si>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</si>
  <si>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</si>
  <si>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</si>
  <si>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</si>
  <si>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</si>
  <si>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</si>
  <si>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</si>
  <si>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</si>
  <si>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</si>
  <si>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</si>
  <si>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</si>
  <si>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</si>
  <si>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</si>
  <si>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</si>
  <si>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</si>
  <si>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</si>
  <si>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</si>
  <si>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</si>
  <si>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</si>
  <si>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</si>
  <si>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</si>
  <si>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</si>
  <si>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</si>
  <si>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</si>
  <si>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</si>
  <si>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</si>
  <si>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</si>
  <si>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</si>
  <si>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</si>
  <si>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</si>
  <si>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</si>
  <si>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</si>
  <si>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</si>
  <si>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</si>
  <si>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</si>
  <si>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</si>
  <si>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</si>
  <si>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</si>
  <si>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</si>
  <si>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</si>
  <si>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</si>
  <si>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</si>
  <si>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</si>
  <si>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</si>
  <si>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</si>
  <si>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</si>
  <si>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</si>
  <si>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</si>
  <si>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</si>
  <si>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</si>
  <si>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</si>
  <si>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</si>
  <si>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</si>
  <si>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</si>
  <si>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</si>
  <si>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</si>
  <si>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</si>
  <si>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</si>
  <si>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</si>
  <si>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</si>
  <si>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</si>
  <si>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</si>
  <si>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</si>
  <si>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</si>
  <si>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</si>
  <si>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</si>
  <si>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</si>
  <si>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</si>
  <si>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</si>
  <si>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</si>
  <si>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</si>
  <si>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</si>
  <si>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</si>
  <si>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</si>
  <si>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</si>
  <si>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</si>
  <si>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</si>
  <si>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</si>
  <si>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</si>
  <si>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</si>
  <si>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</si>
  <si>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</si>
  <si>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</si>
  <si>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</si>
  <si>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</si>
  <si>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</si>
  <si>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岐阜県東白川村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</si>
  <si>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</si>
  <si>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</si>
  <si>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</si>
  <si>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</si>
  <si>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</si>
  <si>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</si>
  <si>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</si>
  <si>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</si>
  <si>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</si>
  <si>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</si>
  <si>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</si>
  <si>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</si>
  <si>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</si>
  <si>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</si>
  <si>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</si>
  <si>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</si>
  <si>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</si>
  <si>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</si>
  <si>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</si>
  <si>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</si>
  <si>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</si>
  <si>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</si>
  <si>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</si>
  <si>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</si>
  <si>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</si>
  <si>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</si>
  <si>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</si>
  <si>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</si>
  <si>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</si>
  <si>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</si>
  <si>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</si>
  <si>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</si>
  <si>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</si>
  <si>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</si>
  <si>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</si>
  <si>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</si>
  <si>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</si>
  <si>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</si>
  <si>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</si>
  <si>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</si>
  <si>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</si>
  <si>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</si>
  <si>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</si>
  <si>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</si>
  <si>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</si>
  <si>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</si>
  <si>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</si>
  <si>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</si>
  <si>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</si>
  <si>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</si>
  <si>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</si>
  <si>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</si>
  <si>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</si>
  <si>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</si>
  <si>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</si>
  <si>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</si>
  <si>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</si>
  <si>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</si>
  <si>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</si>
  <si>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</si>
  <si>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</si>
  <si>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</si>
  <si>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</si>
  <si>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</si>
  <si>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</si>
  <si>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</si>
  <si>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</si>
  <si>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</si>
  <si>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</si>
  <si>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</si>
  <si>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</si>
  <si>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</si>
  <si>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</si>
  <si>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</si>
  <si>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</si>
  <si>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</si>
  <si>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</si>
  <si>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</si>
  <si>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</si>
  <si>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</si>
  <si>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</si>
  <si>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</si>
  <si>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</si>
  <si>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</si>
  <si>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</si>
  <si>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</si>
  <si>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</si>
  <si>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</si>
  <si>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</si>
  <si>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</si>
  <si>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</si>
  <si>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</si>
  <si>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</si>
  <si>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</si>
  <si>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</si>
  <si>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</si>
  <si>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</si>
  <si>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</si>
  <si>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</si>
  <si>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</si>
  <si>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</si>
  <si>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</si>
  <si>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</si>
  <si>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</si>
  <si>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</si>
  <si>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</si>
  <si>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</si>
  <si>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</si>
  <si>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</si>
  <si>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</si>
  <si>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</si>
  <si>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</si>
  <si>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</si>
  <si>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</si>
  <si>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</si>
  <si>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</si>
  <si>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</si>
  <si>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</si>
  <si>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</si>
  <si>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</si>
  <si>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</si>
  <si>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</si>
  <si>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</si>
  <si>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</si>
  <si>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</si>
  <si>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</si>
  <si>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</si>
  <si>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</si>
  <si>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</si>
  <si>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</si>
  <si>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</si>
  <si>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</si>
  <si>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</si>
  <si>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</si>
  <si>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</si>
  <si>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</si>
  <si>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</si>
  <si>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</si>
  <si>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</si>
  <si>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</si>
  <si>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</si>
  <si>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</si>
  <si>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</si>
  <si>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</si>
  <si>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</si>
  <si>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</si>
  <si>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</si>
  <si>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</si>
  <si>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</si>
  <si>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</si>
  <si>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</si>
  <si>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岐阜県東白川村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</si>
  <si>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</si>
  <si>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</si>
  <si>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</si>
  <si>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</si>
  <si>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</si>
  <si>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</si>
  <si>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</si>
  <si>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</si>
  <si>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</si>
  <si>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</si>
  <si>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</si>
  <si>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</si>
  <si>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</si>
  <si>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</si>
  <si>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</si>
  <si>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</si>
  <si>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</si>
  <si>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</si>
  <si>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</si>
  <si>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</si>
  <si>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基金繰入金60百万円</t>
    <rPh sb="0" eb="2">
      <t>キキン</t>
    </rPh>
    <rPh sb="2" eb="5">
      <t>クリイレキン</t>
    </rPh>
    <rPh sb="7" eb="8">
      <t>ヒャク</t>
    </rPh>
    <rPh sb="8" eb="10">
      <t>マンエン</t>
    </rPh>
    <phoneticPr fontId="2"/>
  </si>
  <si>
    <t>（株）東白川</t>
    <rPh sb="1" eb="2">
      <t>カブ</t>
    </rPh>
    <rPh sb="3" eb="6">
      <t>ヒガシシラカワ</t>
    </rPh>
    <phoneticPr fontId="2"/>
  </si>
  <si>
    <t>－</t>
    <phoneticPr fontId="2"/>
  </si>
  <si>
    <t>（株）ふるさと企画</t>
    <rPh sb="1" eb="2">
      <t>カブ</t>
    </rPh>
    <rPh sb="7" eb="9">
      <t>キカク</t>
    </rPh>
    <phoneticPr fontId="2"/>
  </si>
  <si>
    <t>（株）新世紀工房</t>
    <rPh sb="1" eb="2">
      <t>カブ</t>
    </rPh>
    <rPh sb="3" eb="6">
      <t>シンセイキ</t>
    </rPh>
    <rPh sb="6" eb="8">
      <t>コウボウ</t>
    </rPh>
    <phoneticPr fontId="2"/>
  </si>
  <si>
    <t>（株）みのりの郷　東白川</t>
    <rPh sb="1" eb="2">
      <t>カブ</t>
    </rPh>
    <rPh sb="7" eb="8">
      <t>ゴウ</t>
    </rPh>
    <rPh sb="9" eb="12">
      <t>ヒガシシラカワ</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</si>
  <si>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</si>
  <si>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</si>
  <si>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</si>
  <si>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</si>
  <si>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</si>
  <si>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</si>
  <si>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</si>
  <si>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</si>
  <si>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</si>
  <si>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</si>
  <si>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</si>
  <si>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</si>
  <si>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</si>
  <si>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</si>
  <si>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</si>
  <si>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国保診療所特別会計</t>
    <phoneticPr fontId="5"/>
  </si>
  <si>
    <t>後期高齢者医療特別会計</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</si>
  <si>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</si>
  <si>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</si>
  <si>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</si>
  <si>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</si>
  <si>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</si>
  <si>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</si>
  <si>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</si>
  <si>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</si>
  <si>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可茂衛生施設利用組合</t>
    <rPh sb="0" eb="1">
      <t>カ</t>
    </rPh>
    <rPh sb="1" eb="2">
      <t>モ</t>
    </rPh>
    <rPh sb="2" eb="4">
      <t>エイセイ</t>
    </rPh>
    <rPh sb="4" eb="6">
      <t>シセツ</t>
    </rPh>
    <rPh sb="6" eb="8">
      <t>リヨウ</t>
    </rPh>
    <rPh sb="8" eb="10">
      <t>クミアイ</t>
    </rPh>
    <phoneticPr fontId="2"/>
  </si>
  <si>
    <t>基金繰入48百万円</t>
    <rPh sb="0" eb="2">
      <t>キキン</t>
    </rPh>
    <rPh sb="2" eb="4">
      <t>クリイレ</t>
    </rPh>
    <rPh sb="6" eb="7">
      <t>ヒャク</t>
    </rPh>
    <rPh sb="7" eb="9">
      <t>マンエン</t>
    </rPh>
    <phoneticPr fontId="2"/>
  </si>
  <si>
    <t>可茂消防事務組合</t>
    <rPh sb="0" eb="1">
      <t>カ</t>
    </rPh>
    <rPh sb="1" eb="2">
      <t>モ</t>
    </rPh>
    <rPh sb="2" eb="4">
      <t>ショウボウ</t>
    </rPh>
    <rPh sb="4" eb="6">
      <t>ジム</t>
    </rPh>
    <rPh sb="6" eb="8">
      <t>クミアイ</t>
    </rPh>
    <phoneticPr fontId="2"/>
  </si>
  <si>
    <t>岐阜県市町村会館組合</t>
    <rPh sb="0" eb="3">
      <t>ギフケン</t>
    </rPh>
    <rPh sb="3" eb="6">
      <t>シチョウソン</t>
    </rPh>
    <rPh sb="6" eb="8">
      <t>カイカン</t>
    </rPh>
    <rPh sb="8" eb="10">
      <t>クミアイ</t>
    </rPh>
    <phoneticPr fontId="2"/>
  </si>
  <si>
    <t>岐阜県市町村退職手当組合</t>
    <rPh sb="0" eb="3">
      <t>ギフケン</t>
    </rPh>
    <rPh sb="3" eb="6">
      <t>シチョウソン</t>
    </rPh>
    <rPh sb="6" eb="8">
      <t>タイショク</t>
    </rPh>
    <rPh sb="8" eb="10">
      <t>テアテ</t>
    </rPh>
    <rPh sb="10" eb="12">
      <t>クミアイ</t>
    </rPh>
    <phoneticPr fontId="2"/>
  </si>
  <si>
    <t>基金繰入90百万円</t>
    <rPh sb="0" eb="2">
      <t>キキン</t>
    </rPh>
    <rPh sb="2" eb="4">
      <t>クリイレ</t>
    </rPh>
    <rPh sb="6" eb="7">
      <t>ヒャク</t>
    </rPh>
    <rPh sb="7" eb="9">
      <t>マンエン</t>
    </rPh>
    <phoneticPr fontId="2"/>
  </si>
  <si>
    <t>後期高齢者医療広域連合（一般会計）</t>
    <rPh sb="0" eb="4">
      <t>コウキコウレイ</t>
    </rPh>
    <rPh sb="4" eb="5">
      <t>シャ</t>
    </rPh>
    <rPh sb="5" eb="7">
      <t>イリョウ</t>
    </rPh>
    <rPh sb="7" eb="9">
      <t>コウイキ</t>
    </rPh>
    <rPh sb="9" eb="11">
      <t>レンゴウ</t>
    </rPh>
    <rPh sb="12" eb="16">
      <t>イッパンカイケイ</t>
    </rPh>
    <phoneticPr fontId="2"/>
  </si>
  <si>
    <t>後期高齢者医療広域連合（特別会計）</t>
    <rPh sb="0" eb="4">
      <t>コウキコウレイ</t>
    </rPh>
    <rPh sb="4" eb="5">
      <t>シャ</t>
    </rPh>
    <rPh sb="5" eb="7">
      <t>イリョウ</t>
    </rPh>
    <rPh sb="7" eb="9">
      <t>コウイキ</t>
    </rPh>
    <rPh sb="9" eb="11">
      <t>レンゴウ</t>
    </rPh>
    <rPh sb="12" eb="16">
      <t>トクベツカイケイ</t>
    </rPh>
    <phoneticPr fontId="2"/>
  </si>
  <si>
    <t>可茂公設地方卸売市場組合</t>
    <rPh sb="0" eb="1">
      <t>カ</t>
    </rPh>
    <rPh sb="1" eb="2">
      <t>モ</t>
    </rPh>
    <rPh sb="2" eb="4">
      <t>コウセツ</t>
    </rPh>
    <rPh sb="4" eb="6">
      <t>チホウ</t>
    </rPh>
    <rPh sb="6" eb="8">
      <t>オロシウリ</t>
    </rPh>
    <rPh sb="8" eb="10">
      <t>イチバ</t>
    </rPh>
    <rPh sb="10" eb="12">
      <t>クミアイ</t>
    </rPh>
    <phoneticPr fontId="2"/>
  </si>
  <si>
    <t>法非適用企業</t>
    <rPh sb="0" eb="1">
      <t>ホウ</t>
    </rPh>
    <rPh sb="1" eb="2">
      <t>ヒ</t>
    </rPh>
    <rPh sb="2" eb="4">
      <t>テキヨウ</t>
    </rPh>
    <rPh sb="4" eb="6">
      <t>キギョウ</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</si>
  <si>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</si>
  <si>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</si>
  <si>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</si>
  <si>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</si>
  <si>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</si>
  <si>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</si>
  <si>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</si>
  <si>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</si>
  <si>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</si>
  <si>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</si>
  <si>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</si>
  <si>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</si>
  <si>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</si>
  <si>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</si>
  <si>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</si>
  <si>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</si>
  <si>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</si>
  <si>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</si>
  <si>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</si>
  <si>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</si>
  <si>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</si>
  <si>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</si>
  <si>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</si>
  <si>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</si>
  <si>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</si>
  <si>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</si>
  <si>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</si>
  <si>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</si>
  <si>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</si>
  <si>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</si>
  <si>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</si>
  <si>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</si>
  <si>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</si>
  <si>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</si>
  <si>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</si>
  <si>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</si>
  <si>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</si>
  <si>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</si>
  <si>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</si>
  <si>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</si>
  <si>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</si>
  <si>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</si>
  <si>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</si>
  <si>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</si>
  <si>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</si>
  <si>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</si>
  <si>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</si>
  <si>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</si>
  <si>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</si>
  <si>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</si>
  <si>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</si>
  <si>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</si>
  <si>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</si>
  <si>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</si>
  <si>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</si>
  <si>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</si>
  <si>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</si>
  <si>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</si>
  <si>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</si>
  <si>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</si>
  <si>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</si>
  <si>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</si>
  <si>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</si>
  <si>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</si>
  <si>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</si>
  <si>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</si>
  <si>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</si>
  <si>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</si>
  <si>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</si>
  <si>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</si>
  <si>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</si>
  <si>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</si>
  <si>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</si>
  <si>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</si>
  <si>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</si>
  <si>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</si>
  <si>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</si>
  <si>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</si>
  <si>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</si>
  <si>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</si>
  <si>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</si>
  <si>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</si>
  <si>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</si>
  <si>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</si>
  <si>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</si>
  <si>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</si>
  <si>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</si>
  <si>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</si>
  <si>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</si>
  <si>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</si>
  <si>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</si>
  <si>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</si>
  <si>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</si>
  <si>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</si>
  <si>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</si>
  <si>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</si>
  <si>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</si>
  <si>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</si>
  <si>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</si>
  <si>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</si>
  <si>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</si>
  <si>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</si>
  <si>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</si>
  <si>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</si>
  <si>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</si>
  <si>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</si>
  <si>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</si>
  <si>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</si>
  <si>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</si>
  <si>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</si>
  <si>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</si>
  <si>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</si>
  <si>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</si>
  <si>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</si>
  <si>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</si>
  <si>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</si>
  <si>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</si>
  <si>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</si>
  <si>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</si>
  <si>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</si>
  <si>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</si>
  <si>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</si>
  <si>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</si>
  <si>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</si>
  <si>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</si>
  <si>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</si>
  <si>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</si>
  <si>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</si>
  <si>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H30</t>
  </si>
  <si>
    <t>R01</t>
  </si>
  <si>
    <t>R02</t>
  </si>
  <si>
    <t>R03</t>
  </si>
  <si>
    <t>R04</t>
  </si>
  <si>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</si>
  <si>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</si>
  <si>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</si>
  <si>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1.97</t>
  </si>
  <si>
    <t>▲ 2.35</t>
  </si>
  <si>
    <t>▲ 1.74</t>
  </si>
  <si>
    <t>会計</t>
    <rPh sb="0" eb="2">
      <t>カイケイ</t>
    </rPh>
    <phoneticPr fontId="5"/>
  </si>
  <si>
    <t>一般会計</t>
  </si>
  <si>
    <t>簡易水道特別会計</t>
  </si>
  <si>
    <t>介護保険特別会計</t>
  </si>
  <si>
    <t>国保診療所特別会計</t>
  </si>
  <si>
    <t>国民健康保険特別会計</t>
  </si>
  <si>
    <t>後期高齢者医療特別会計</t>
  </si>
  <si>
    <t>下水道特別会計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</si>
  <si>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</si>
  <si>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</si>
  <si>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</si>
  <si>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</si>
  <si>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</si>
  <si>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</si>
  <si>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</si>
  <si>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</si>
  <si>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</si>
  <si>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</si>
  <si>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</si>
  <si>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</si>
  <si>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</si>
  <si>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</si>
  <si>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</si>
  <si>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</si>
  <si>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</si>
  <si>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</si>
  <si>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</si>
  <si>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</si>
  <si>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</si>
  <si>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</si>
  <si>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</si>
  <si>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</si>
  <si>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</si>
  <si>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</si>
  <si>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</si>
  <si>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</si>
  <si>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t>
    <phoneticPr fontId="2"/>
  </si>
  <si>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</si>
  <si>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</si>
  <si>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</si>
  <si>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</si>
  <si>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</si>
  <si>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</si>
  <si>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</si>
  <si>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</si>
  <si>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</si>
  <si>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</si>
  <si>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</si>
  <si>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</si>
  <si>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</si>
  <si>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</si>
  <si>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</si>
  <si>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</si>
  <si>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</si>
  <si>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</si>
  <si>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</si>
  <si>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</si>
  <si>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</si>
  <si>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</si>
  <si>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地域福祉基金</t>
    <rPh sb="0" eb="2">
      <t>チイキ</t>
    </rPh>
    <rPh sb="2" eb="6">
      <t>フクシキキン</t>
    </rPh>
    <phoneticPr fontId="5"/>
  </si>
  <si>
    <t>ふるさと思いやり基金</t>
    <rPh sb="4" eb="5">
      <t>オモ</t>
    </rPh>
    <rPh sb="8" eb="10">
      <t>キキン</t>
    </rPh>
    <phoneticPr fontId="2"/>
  </si>
  <si>
    <t>社会福祉施設設備基金</t>
    <rPh sb="0" eb="2">
      <t>シャカイ</t>
    </rPh>
    <rPh sb="2" eb="4">
      <t>フクシ</t>
    </rPh>
    <rPh sb="4" eb="6">
      <t>シセツ</t>
    </rPh>
    <rPh sb="6" eb="8">
      <t>セツビ</t>
    </rPh>
    <rPh sb="8" eb="10">
      <t>キキン</t>
    </rPh>
    <phoneticPr fontId="2"/>
  </si>
  <si>
    <t>農用地等保全対策基金</t>
    <rPh sb="0" eb="3">
      <t>ノウヨウチ</t>
    </rPh>
    <rPh sb="3" eb="4">
      <t>トウ</t>
    </rPh>
    <rPh sb="4" eb="8">
      <t>ホゼンタイサク</t>
    </rPh>
    <rPh sb="8" eb="10">
      <t>キキン</t>
    </rPh>
    <phoneticPr fontId="2"/>
  </si>
  <si>
    <t>役場及び五加センター太陽光発電設備維持管理基金</t>
    <rPh sb="0" eb="2">
      <t>ヤクバ</t>
    </rPh>
    <rPh sb="2" eb="3">
      <t>オヨ</t>
    </rPh>
    <rPh sb="4" eb="6">
      <t>ゴカ</t>
    </rPh>
    <rPh sb="10" eb="13">
      <t>タイヨウコウ</t>
    </rPh>
    <rPh sb="13" eb="15">
      <t>ハツデン</t>
    </rPh>
    <rPh sb="15" eb="17">
      <t>セツビ</t>
    </rPh>
    <rPh sb="17" eb="19">
      <t>イジ</t>
    </rPh>
    <rPh sb="19" eb="21">
      <t>カンリ</t>
    </rPh>
    <rPh sb="21" eb="23">
      <t>キキン</t>
    </rPh>
    <phoneticPr fontId="2"/>
  </si>
  <si>
    <t>基金残高合計</t>
    <rPh sb="0" eb="2">
      <t>キキン</t>
    </rPh>
    <rPh sb="2" eb="4">
      <t>ザンダカ</t>
    </rPh>
    <rPh sb="4" eb="6">
      <t>ゴウケイ</t>
    </rPh>
    <phoneticPr fontId="5"/>
  </si>
  <si>
    <t>当該団体(円)</t>
  </si>
  <si>
    <t>類似団体内平均(円)</t>
    <rPh sb="0" eb="2">
      <t>ルイジ</t>
    </rPh>
    <rPh sb="2" eb="4">
      <t>ダンタイ</t>
    </rPh>
    <phoneticPr fontId="5"/>
  </si>
  <si>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</si>
  <si>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</si>
  <si>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</si>
  <si>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</si>
  <si>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</si>
  <si>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</si>
  <si>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</si>
  <si>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</si>
  <si>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</si>
  <si>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</si>
  <si>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</si>
  <si>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</si>
  <si>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</si>
  <si>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</si>
  <si>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</si>
  <si>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実質公債費比率の分子</t>
  </si>
  <si>
    <t>将来負担比率（分子）の構造</t>
  </si>
  <si>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</si>
  <si>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</si>
  <si>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</si>
  <si>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</si>
  <si>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</si>
  <si>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</si>
  <si>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</si>
  <si>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</si>
  <si>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を大幅に上回っている。また、将来負担比率は、上昇しているが、これは、国保診療所の建設に伴い、基金の取り崩しを行ったことが影響しているが令和2年度からは改善傾向にある。また、診療所施設を更新したにも関わらず有形固定資産減価償却費率も上昇しており、総合的に施設の老朽化が進んでおり、維持管理コストも増加することが予想されるが、公共施設等総合管理計画に基づき適正な維持管理を行うことで、維持管理コストを抑制することとしてい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</si>
  <si>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</si>
  <si>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</si>
  <si>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</si>
  <si>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</si>
  <si>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</si>
  <si>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</si>
  <si>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類似団体を大幅に上回っている。これは、第五次総合計画に基づき、積極的にインフラ資産、事業用資産の整備を行ったきた結果である。将来負担比率は令和2年度決算から若干改善傾向にあるが、実質公債費比率は、令和8年度決算まで上昇する見込みとなっている。今後は、令和5年からスタートした第六次総合計画において、整備された資産の有効な活用に重点を置いて計画の策定を行っており、メリハリの利いた行財政運営を行うように努め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</si>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</sst>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pplyAlignment="1">
      <alignment vertical="center"/>
    </xf>
    <xf numFmtId="0" fontId="20" fillId="0" borderId="0" xfId="8" applyFont="1" applyAlignment="1" applyProtection="1">
      <alignment horizontal="center" vertical="center" shrinkToFit="1"/>
      <protection hidden="1"/>
    </xf>
    <xf numFmtId="0" fontId="20" fillId="0" borderId="0" xfId="10" applyAlignment="1">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pplyAlignment="1">
      <alignment vertical="center"/>
    </xf>
    <xf numFmtId="0" fontId="20" fillId="0" borderId="31" xfId="8" applyFont="1" applyBorder="1" applyAlignment="1">
      <alignment vertical="center"/>
    </xf>
    <xf numFmtId="0" fontId="20" fillId="0" borderId="42" xfId="8" applyFont="1" applyBorder="1" applyAlignment="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pplyAlignment="1">
      <alignment vertical="center"/>
    </xf>
    <xf numFmtId="0" fontId="20" fillId="0" borderId="18" xfId="8" applyFont="1" applyBorder="1" applyAlignment="1">
      <alignment vertical="center"/>
    </xf>
    <xf numFmtId="0" fontId="20" fillId="0" borderId="43" xfId="8" applyFont="1" applyBorder="1" applyAlignment="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pplyAlignment="1">
      <alignment vertical="center"/>
    </xf>
    <xf numFmtId="0" fontId="27" fillId="0" borderId="42" xfId="8" applyFont="1" applyBorder="1" applyAlignment="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pplyAlignment="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pplyAlignment="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pplyAlignment="1">
      <alignment vertical="center"/>
    </xf>
    <xf numFmtId="0" fontId="24" fillId="0" borderId="12" xfId="8" applyFont="1" applyBorder="1" applyAlignment="1">
      <alignment vertical="center"/>
    </xf>
    <xf numFmtId="0" fontId="24" fillId="0" borderId="51" xfId="8" applyFont="1" applyBorder="1" applyAlignment="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pplyAlignment="1">
      <alignment vertical="center"/>
    </xf>
    <xf numFmtId="0" fontId="24" fillId="0" borderId="25" xfId="8" applyFont="1" applyBorder="1" applyAlignment="1">
      <alignment vertical="center"/>
    </xf>
    <xf numFmtId="0" fontId="24" fillId="0" borderId="46" xfId="8" applyFont="1" applyBorder="1" applyAlignment="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pplyAlignment="1">
      <alignment vertical="center"/>
    </xf>
    <xf numFmtId="0" fontId="24" fillId="0" borderId="42" xfId="8" applyFont="1" applyBorder="1" applyAlignment="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pplyAlignment="1">
      <alignment vertical="center"/>
    </xf>
    <xf numFmtId="0" fontId="20" fillId="0" borderId="25" xfId="8" applyFont="1" applyBorder="1" applyAlignment="1">
      <alignment vertical="center"/>
    </xf>
    <xf numFmtId="0" fontId="20" fillId="0" borderId="46" xfId="8" applyFont="1" applyBorder="1" applyAlignment="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pplyAlignment="1">
      <alignment vertical="center"/>
    </xf>
    <xf numFmtId="0" fontId="20" fillId="0" borderId="56" xfId="11" applyFont="1" applyBorder="1" applyAlignment="1">
      <alignment vertical="center"/>
    </xf>
    <xf numFmtId="0" fontId="20" fillId="0" borderId="40" xfId="11" applyFont="1" applyBorder="1" applyAlignment="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pplyAlignment="1">
      <alignment vertical="center"/>
    </xf>
    <xf numFmtId="0" fontId="20" fillId="0" borderId="0" xfId="11" applyFont="1" applyAlignment="1">
      <alignment vertical="center"/>
    </xf>
    <xf numFmtId="0" fontId="20" fillId="0" borderId="38" xfId="11" applyFont="1" applyBorder="1" applyAlignment="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pplyAlignment="1">
      <alignment vertical="center"/>
    </xf>
    <xf numFmtId="0" fontId="24" fillId="0" borderId="38" xfId="11" applyFont="1" applyBorder="1" applyAlignment="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pplyAlignment="1">
      <alignment vertical="center"/>
    </xf>
    <xf numFmtId="0" fontId="20" fillId="0" borderId="12" xfId="11" applyFont="1" applyBorder="1" applyAlignment="1">
      <alignment vertical="center"/>
    </xf>
    <xf numFmtId="0" fontId="20" fillId="0" borderId="51" xfId="11" applyFont="1" applyBorder="1" applyAlignment="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pplyAlignment="1">
      <alignment vertical="center"/>
    </xf>
    <xf numFmtId="0" fontId="26" fillId="0" borderId="0" xfId="11" applyFont="1" applyAlignment="1">
      <alignment vertical="center"/>
    </xf>
    <xf numFmtId="0" fontId="26" fillId="0" borderId="38" xfId="11" applyFont="1" applyBorder="1" applyAlignment="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pplyAlignment="1">
      <alignment vertical="center"/>
    </xf>
    <xf numFmtId="0" fontId="34" fillId="6" borderId="75" xfId="12" applyFont="1" applyFill="1" applyBorder="1" applyAlignment="1">
      <alignment vertical="center"/>
    </xf>
    <xf numFmtId="0" fontId="34" fillId="6" borderId="70" xfId="12" applyFont="1" applyFill="1" applyBorder="1" applyAlignment="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pplyAlignment="1">
      <alignment vertical="center"/>
    </xf>
    <xf numFmtId="0" fontId="34" fillId="6" borderId="0" xfId="12" applyFont="1" applyFill="1" applyAlignment="1">
      <alignment vertical="center"/>
    </xf>
    <xf numFmtId="0" fontId="34" fillId="6" borderId="38" xfId="12" applyFont="1" applyFill="1" applyBorder="1" applyAlignment="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pplyAlignment="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pplyAlignment="1">
      <alignment vertical="center"/>
    </xf>
    <xf numFmtId="0" fontId="34" fillId="6" borderId="12" xfId="12" applyFont="1" applyFill="1" applyBorder="1" applyAlignment="1">
      <alignment vertical="center"/>
    </xf>
    <xf numFmtId="0" fontId="34" fillId="6" borderId="51" xfId="12" applyFont="1" applyFill="1" applyBorder="1" applyAlignment="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pplyAlignment="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pplyAlignment="1">
      <alignment vertical="center"/>
    </xf>
    <xf numFmtId="0" fontId="34" fillId="6" borderId="56" xfId="12" applyFont="1" applyFill="1" applyBorder="1" applyAlignment="1">
      <alignment vertical="center"/>
    </xf>
    <xf numFmtId="0" fontId="34" fillId="6" borderId="40" xfId="12" applyFont="1" applyFill="1" applyBorder="1" applyAlignment="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pplyAlignment="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pplyAlignment="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pplyAlignment="1">
      <alignment vertical="center"/>
    </xf>
    <xf numFmtId="178" fontId="17" fillId="0" borderId="31" xfId="16" applyNumberFormat="1" applyFont="1" applyBorder="1" applyAlignment="1">
      <alignment vertical="center"/>
    </xf>
    <xf numFmtId="178" fontId="17" fillId="0" borderId="42" xfId="16" applyNumberFormat="1" applyFont="1" applyBorder="1" applyAlignment="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pplyAlignment="1">
      <alignment vertical="center"/>
    </xf>
    <xf numFmtId="0" fontId="7" fillId="0" borderId="32" xfId="3" applyFont="1" applyBorder="1" applyAlignment="1">
      <alignment vertical="center"/>
    </xf>
    <xf numFmtId="0" fontId="7" fillId="0" borderId="17" xfId="3" applyFont="1" applyBorder="1" applyAlignment="1">
      <alignment vertical="center"/>
    </xf>
    <xf numFmtId="0" fontId="7" fillId="0" borderId="43" xfId="3" applyFont="1" applyBorder="1" applyAlignment="1">
      <alignment vertical="center"/>
    </xf>
    <xf numFmtId="0" fontId="7" fillId="0" borderId="18" xfId="3" applyFont="1" applyBorder="1" applyAlignment="1">
      <alignment vertical="center"/>
    </xf>
    <xf numFmtId="0" fontId="7" fillId="0" borderId="19" xfId="3" applyFont="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pplyAlignment="1">
      <alignment vertical="center"/>
    </xf>
    <xf numFmtId="0" fontId="10" fillId="0" borderId="25" xfId="3" applyFont="1" applyBorder="1" applyAlignment="1">
      <alignment vertical="center"/>
    </xf>
    <xf numFmtId="0" fontId="10" fillId="0" borderId="46" xfId="3" applyFont="1" applyBorder="1" applyAlignment="1">
      <alignment vertical="center"/>
    </xf>
    <xf numFmtId="0" fontId="8" fillId="0" borderId="39" xfId="3" applyFont="1" applyBorder="1" applyAlignment="1">
      <alignment vertical="center"/>
    </xf>
    <xf numFmtId="0" fontId="8" fillId="0" borderId="31" xfId="3" applyFont="1" applyBorder="1" applyAlignment="1">
      <alignment vertical="center"/>
    </xf>
    <xf numFmtId="0" fontId="8" fillId="0" borderId="32" xfId="3" applyFont="1" applyBorder="1" applyAlignment="1">
      <alignment vertical="center"/>
    </xf>
    <xf numFmtId="0" fontId="8" fillId="0" borderId="44" xfId="3" applyFont="1" applyBorder="1" applyAlignment="1">
      <alignment vertical="center"/>
    </xf>
    <xf numFmtId="0" fontId="8" fillId="0" borderId="18" xfId="3" applyFont="1" applyBorder="1" applyAlignment="1">
      <alignment vertical="center"/>
    </xf>
    <xf numFmtId="0" fontId="8" fillId="0" borderId="43" xfId="3" applyFont="1" applyBorder="1" applyAlignment="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pplyAlignment="1">
      <alignment vertical="center"/>
    </xf>
    <xf numFmtId="0" fontId="7" fillId="0" borderId="26" xfId="3" applyFont="1" applyBorder="1" applyAlignment="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pplyAlignment="1">
      <alignment vertical="center"/>
    </xf>
    <xf numFmtId="0" fontId="7" fillId="0" borderId="43" xfId="4" applyFont="1" applyBorder="1" applyAlignment="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228215</c:v>
                </c:pt>
                <c:pt idx="1">
                  <c:v>264232</c:v>
                </c:pt>
                <c:pt idx="2">
                  <c:v>263613</c:v>
                </c:pt>
                <c:pt idx="3">
                  <c:v>330026</c:v>
                </c:pt>
                <c:pt idx="4">
                  <c:v>278179</c:v>
                </c:pt>
              </c:numCache>
            </c:numRef>
          </c:val>
          <c:smooth val="0"/>
          <c:extLst>
            <c:ext xmlns:c16="http://schemas.microsoft.com/office/drawing/2014/chart" uri="{C3380CC4-5D6E-409C-BE32-E72D297353CC}">
              <c16:uniqueId val="{00000000-700E-4473-A1DC-62F1E64F3EE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139917</c:v>
                </c:pt>
                <c:pt idx="1">
                  <c:v>300350</c:v>
                </c:pt>
                <c:pt idx="2">
                  <c:v>155511</c:v>
                </c:pt>
                <c:pt idx="3">
                  <c:v>117852</c:v>
                </c:pt>
                <c:pt idx="4">
                  <c:v>131904</c:v>
                </c:pt>
              </c:numCache>
            </c:numRef>
          </c:val>
          <c:smooth val="0"/>
          <c:extLst>
            <c:ext xmlns:c16="http://schemas.microsoft.com/office/drawing/2014/chart" uri="{C3380CC4-5D6E-409C-BE32-E72D297353CC}">
              <c16:uniqueId val="{00000001-700E-4473-A1DC-62F1E64F3EE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20.71</c:v>
                </c:pt>
                <c:pt idx="1">
                  <c:v>21.59</c:v>
                </c:pt>
                <c:pt idx="2">
                  <c:v>21.24</c:v>
                </c:pt>
                <c:pt idx="3">
                  <c:v>21.49</c:v>
                </c:pt>
                <c:pt idx="4">
                  <c:v>20.43</c:v>
                </c:pt>
              </c:numCache>
            </c:numRef>
          </c:val>
          <c:extLst>
            <c:ext xmlns:c16="http://schemas.microsoft.com/office/drawing/2014/chart" uri="{C3380CC4-5D6E-409C-BE32-E72D297353CC}">
              <c16:uniqueId val="{00000000-222F-47D9-B527-DD4F6B1276E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62.83</c:v>
                </c:pt>
                <c:pt idx="1">
                  <c:v>59.19</c:v>
                </c:pt>
                <c:pt idx="2">
                  <c:v>55.04</c:v>
                </c:pt>
                <c:pt idx="3">
                  <c:v>56.28</c:v>
                </c:pt>
                <c:pt idx="4">
                  <c:v>58.12</c:v>
                </c:pt>
              </c:numCache>
            </c:numRef>
          </c:val>
          <c:extLst>
            <c:ext xmlns:c16="http://schemas.microsoft.com/office/drawing/2014/chart" uri="{C3380CC4-5D6E-409C-BE32-E72D297353CC}">
              <c16:uniqueId val="{00000001-222F-47D9-B527-DD4F6B1276E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-1.97</c:v>
                </c:pt>
                <c:pt idx="1">
                  <c:v>-2.35</c:v>
                </c:pt>
                <c:pt idx="2">
                  <c:v>1.18</c:v>
                </c:pt>
                <c:pt idx="3">
                  <c:v>9.83</c:v>
                </c:pt>
                <c:pt idx="4">
                  <c:v>-1.74</c:v>
                </c:pt>
              </c:numCache>
            </c:numRef>
          </c:val>
          <c:smooth val="0"/>
          <c:extLst>
            <c:ext xmlns:c16="http://schemas.microsoft.com/office/drawing/2014/chart" uri="{C3380CC4-5D6E-409C-BE32-E72D297353CC}">
              <c16:uniqueId val="{00000002-222F-47D9-B527-DD4F6B1276E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027-40FD-8D8D-A58596B729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027-40FD-8D8D-A58596B7293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027-40FD-8D8D-A58596B72935}"/>
            </c:ext>
          </c:extLst>
        </c:ser>
        <c:ser>
          <c:idx val="3"/>
          <c:order val="3"/>
          <c:tx>
            <c:strRef>
              <c:f>データシート!$A$30</c:f>
              <c:strCache>
                <c:ptCount val="1"/>
                <c:pt idx="0">
                  <c:v>下水道特別会計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0.16</c:v>
                </c:pt>
                <c:pt idx="2">
                  <c:v>#N/A</c:v>
                </c:pt>
                <c:pt idx="3">
                  <c:v>0.1</c:v>
                </c:pt>
                <c:pt idx="4">
                  <c:v>#N/A</c:v>
                </c:pt>
                <c:pt idx="5">
                  <c:v>7.0000000000000007E-2</c:v>
                </c:pt>
                <c:pt idx="6">
                  <c:v>#N/A</c:v>
                </c:pt>
                <c:pt idx="7">
                  <c:v>0.06</c:v>
                </c:pt>
                <c:pt idx="8">
                  <c:v>#N/A</c:v>
                </c:pt>
                <c:pt idx="9">
                  <c:v>0.31</c:v>
                </c:pt>
              </c:numCache>
            </c:numRef>
          </c:val>
          <c:extLst>
            <c:ext xmlns:c16="http://schemas.microsoft.com/office/drawing/2014/chart" uri="{C3380CC4-5D6E-409C-BE32-E72D297353CC}">
              <c16:uniqueId val="{00000003-D027-40FD-8D8D-A58596B7293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0.42</c:v>
                </c:pt>
                <c:pt idx="2">
                  <c:v>#N/A</c:v>
                </c:pt>
                <c:pt idx="3">
                  <c:v>0.46</c:v>
                </c:pt>
                <c:pt idx="4">
                  <c:v>#N/A</c:v>
                </c:pt>
                <c:pt idx="5">
                  <c:v>0.48</c:v>
                </c:pt>
                <c:pt idx="6">
                  <c:v>#N/A</c:v>
                </c:pt>
                <c:pt idx="7">
                  <c:v>0.46</c:v>
                </c:pt>
                <c:pt idx="8">
                  <c:v>#N/A</c:v>
                </c:pt>
                <c:pt idx="9">
                  <c:v>0.49</c:v>
                </c:pt>
              </c:numCache>
            </c:numRef>
          </c:val>
          <c:extLst>
            <c:ext xmlns:c16="http://schemas.microsoft.com/office/drawing/2014/chart" uri="{C3380CC4-5D6E-409C-BE32-E72D297353CC}">
              <c16:uniqueId val="{00000004-D027-40FD-8D8D-A58596B7293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1.81</c:v>
                </c:pt>
                <c:pt idx="2">
                  <c:v>#N/A</c:v>
                </c:pt>
                <c:pt idx="3">
                  <c:v>0.13</c:v>
                </c:pt>
                <c:pt idx="4">
                  <c:v>#N/A</c:v>
                </c:pt>
                <c:pt idx="5">
                  <c:v>0.36</c:v>
                </c:pt>
                <c:pt idx="6">
                  <c:v>#N/A</c:v>
                </c:pt>
                <c:pt idx="7">
                  <c:v>0.68</c:v>
                </c:pt>
                <c:pt idx="8">
                  <c:v>#N/A</c:v>
                </c:pt>
                <c:pt idx="9">
                  <c:v>0.65</c:v>
                </c:pt>
              </c:numCache>
            </c:numRef>
          </c:val>
          <c:extLst>
            <c:ext xmlns:c16="http://schemas.microsoft.com/office/drawing/2014/chart" uri="{C3380CC4-5D6E-409C-BE32-E72D297353CC}">
              <c16:uniqueId val="{00000005-D027-40FD-8D8D-A58596B72935}"/>
            </c:ext>
          </c:extLst>
        </c:ser>
        <c:ser>
          <c:idx val="6"/>
          <c:order val="6"/>
          <c:tx>
            <c:strRef>
              <c:f>データシート!$A$33</c:f>
              <c:strCache>
                <c:ptCount val="1"/>
                <c:pt idx="0">
                  <c:v>国保診療所特別会計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6.05</c:v>
                </c:pt>
                <c:pt idx="2">
                  <c:v>#N/A</c:v>
                </c:pt>
                <c:pt idx="3">
                  <c:v>1.81</c:v>
                </c:pt>
                <c:pt idx="4">
                  <c:v>#N/A</c:v>
                </c:pt>
                <c:pt idx="5">
                  <c:v>0.98</c:v>
                </c:pt>
                <c:pt idx="6">
                  <c:v>#N/A</c:v>
                </c:pt>
                <c:pt idx="7">
                  <c:v>0.59</c:v>
                </c:pt>
                <c:pt idx="8">
                  <c:v>#N/A</c:v>
                </c:pt>
                <c:pt idx="9">
                  <c:v>1.08</c:v>
                </c:pt>
              </c:numCache>
            </c:numRef>
          </c:val>
          <c:extLst>
            <c:ext xmlns:c16="http://schemas.microsoft.com/office/drawing/2014/chart" uri="{C3380CC4-5D6E-409C-BE32-E72D297353CC}">
              <c16:uniqueId val="{00000006-D027-40FD-8D8D-A58596B7293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2.14</c:v>
                </c:pt>
                <c:pt idx="2">
                  <c:v>#N/A</c:v>
                </c:pt>
                <c:pt idx="3">
                  <c:v>2.15</c:v>
                </c:pt>
                <c:pt idx="4">
                  <c:v>#N/A</c:v>
                </c:pt>
                <c:pt idx="5">
                  <c:v>2.4700000000000002</c:v>
                </c:pt>
                <c:pt idx="6">
                  <c:v>#N/A</c:v>
                </c:pt>
                <c:pt idx="7">
                  <c:v>1.75</c:v>
                </c:pt>
                <c:pt idx="8">
                  <c:v>#N/A</c:v>
                </c:pt>
                <c:pt idx="9">
                  <c:v>1.91</c:v>
                </c:pt>
              </c:numCache>
            </c:numRef>
          </c:val>
          <c:extLst>
            <c:ext xmlns:c16="http://schemas.microsoft.com/office/drawing/2014/chart" uri="{C3380CC4-5D6E-409C-BE32-E72D297353CC}">
              <c16:uniqueId val="{00000007-D027-40FD-8D8D-A58596B72935}"/>
            </c:ext>
          </c:extLst>
        </c:ser>
        <c:ser>
          <c:idx val="8"/>
          <c:order val="8"/>
          <c:tx>
            <c:strRef>
              <c:f>データシート!$A$35</c:f>
              <c:strCache>
                <c:ptCount val="1"/>
                <c:pt idx="0">
                  <c:v>簡易水道特別会計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0.9</c:v>
                </c:pt>
                <c:pt idx="2">
                  <c:v>#N/A</c:v>
                </c:pt>
                <c:pt idx="3">
                  <c:v>0.6</c:v>
                </c:pt>
                <c:pt idx="4">
                  <c:v>#N/A</c:v>
                </c:pt>
                <c:pt idx="5">
                  <c:v>0.41</c:v>
                </c:pt>
                <c:pt idx="6">
                  <c:v>#N/A</c:v>
                </c:pt>
                <c:pt idx="7">
                  <c:v>0.27</c:v>
                </c:pt>
                <c:pt idx="8">
                  <c:v>#N/A</c:v>
                </c:pt>
                <c:pt idx="9">
                  <c:v>2.62</c:v>
                </c:pt>
              </c:numCache>
            </c:numRef>
          </c:val>
          <c:extLst>
            <c:ext xmlns:c16="http://schemas.microsoft.com/office/drawing/2014/chart" uri="{C3380CC4-5D6E-409C-BE32-E72D297353CC}">
              <c16:uniqueId val="{00000008-D027-40FD-8D8D-A58596B7293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20.7</c:v>
                </c:pt>
                <c:pt idx="2">
                  <c:v>#N/A</c:v>
                </c:pt>
                <c:pt idx="3">
                  <c:v>21.59</c:v>
                </c:pt>
                <c:pt idx="4">
                  <c:v>#N/A</c:v>
                </c:pt>
                <c:pt idx="5">
                  <c:v>21.23</c:v>
                </c:pt>
                <c:pt idx="6">
                  <c:v>#N/A</c:v>
                </c:pt>
                <c:pt idx="7">
                  <c:v>21.49</c:v>
                </c:pt>
                <c:pt idx="8">
                  <c:v>#N/A</c:v>
                </c:pt>
                <c:pt idx="9">
                  <c:v>20.420000000000002</c:v>
                </c:pt>
              </c:numCache>
            </c:numRef>
          </c:val>
          <c:extLst>
            <c:ext xmlns:c16="http://schemas.microsoft.com/office/drawing/2014/chart" uri="{C3380CC4-5D6E-409C-BE32-E72D297353CC}">
              <c16:uniqueId val="{00000009-D027-40FD-8D8D-A58596B729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231</c:v>
                </c:pt>
                <c:pt idx="5">
                  <c:v>233</c:v>
                </c:pt>
                <c:pt idx="8">
                  <c:v>254</c:v>
                </c:pt>
                <c:pt idx="11">
                  <c:v>265</c:v>
                </c:pt>
                <c:pt idx="14">
                  <c:v>261</c:v>
                </c:pt>
              </c:numCache>
            </c:numRef>
          </c:val>
          <c:extLst>
            <c:ext xmlns:c16="http://schemas.microsoft.com/office/drawing/2014/chart" uri="{C3380CC4-5D6E-409C-BE32-E72D297353CC}">
              <c16:uniqueId val="{00000000-2530-4214-B504-E216D0742C9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30-4214-B504-E216D0742C9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30-4214-B504-E216D0742C9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5</c:v>
                </c:pt>
                <c:pt idx="3">
                  <c:v>3</c:v>
                </c:pt>
                <c:pt idx="6">
                  <c:v>4</c:v>
                </c:pt>
                <c:pt idx="9">
                  <c:v>6</c:v>
                </c:pt>
                <c:pt idx="12">
                  <c:v>7</c:v>
                </c:pt>
              </c:numCache>
            </c:numRef>
          </c:val>
          <c:extLst>
            <c:ext xmlns:c16="http://schemas.microsoft.com/office/drawing/2014/chart" uri="{C3380CC4-5D6E-409C-BE32-E72D297353CC}">
              <c16:uniqueId val="{00000003-2530-4214-B504-E216D0742C9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128</c:v>
                </c:pt>
                <c:pt idx="3">
                  <c:v>140</c:v>
                </c:pt>
                <c:pt idx="6">
                  <c:v>150</c:v>
                </c:pt>
                <c:pt idx="9">
                  <c:v>161</c:v>
                </c:pt>
                <c:pt idx="12">
                  <c:v>168</c:v>
                </c:pt>
              </c:numCache>
            </c:numRef>
          </c:val>
          <c:extLst>
            <c:ext xmlns:c16="http://schemas.microsoft.com/office/drawing/2014/chart" uri="{C3380CC4-5D6E-409C-BE32-E72D297353CC}">
              <c16:uniqueId val="{00000004-2530-4214-B504-E216D0742C9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30-4214-B504-E216D0742C9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30-4214-B504-E216D0742C9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246</c:v>
                </c:pt>
                <c:pt idx="3">
                  <c:v>260</c:v>
                </c:pt>
                <c:pt idx="6">
                  <c:v>296</c:v>
                </c:pt>
                <c:pt idx="9">
                  <c:v>318</c:v>
                </c:pt>
                <c:pt idx="12">
                  <c:v>318</c:v>
                </c:pt>
              </c:numCache>
            </c:numRef>
          </c:val>
          <c:extLst>
            <c:ext xmlns:c16="http://schemas.microsoft.com/office/drawing/2014/chart" uri="{C3380CC4-5D6E-409C-BE32-E72D297353CC}">
              <c16:uniqueId val="{00000007-2530-4214-B504-E216D0742C9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148</c:v>
                </c:pt>
                <c:pt idx="2">
                  <c:v>#N/A</c:v>
                </c:pt>
                <c:pt idx="3">
                  <c:v>#N/A</c:v>
                </c:pt>
                <c:pt idx="4">
                  <c:v>170</c:v>
                </c:pt>
                <c:pt idx="5">
                  <c:v>#N/A</c:v>
                </c:pt>
                <c:pt idx="6">
                  <c:v>#N/A</c:v>
                </c:pt>
                <c:pt idx="7">
                  <c:v>196</c:v>
                </c:pt>
                <c:pt idx="8">
                  <c:v>#N/A</c:v>
                </c:pt>
                <c:pt idx="9">
                  <c:v>#N/A</c:v>
                </c:pt>
                <c:pt idx="10">
                  <c:v>220</c:v>
                </c:pt>
                <c:pt idx="11">
                  <c:v>#N/A</c:v>
                </c:pt>
                <c:pt idx="12">
                  <c:v>#N/A</c:v>
                </c:pt>
                <c:pt idx="13">
                  <c:v>232</c:v>
                </c:pt>
                <c:pt idx="14">
                  <c:v>#N/A</c:v>
                </c:pt>
              </c:numCache>
            </c:numRef>
          </c:val>
          <c:smooth val="0"/>
          <c:extLst>
            <c:ext xmlns:c16="http://schemas.microsoft.com/office/drawing/2014/chart" uri="{C3380CC4-5D6E-409C-BE32-E72D297353CC}">
              <c16:uniqueId val="{00000008-2530-4214-B504-E216D0742C9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2323</c:v>
                </c:pt>
                <c:pt idx="5">
                  <c:v>2782</c:v>
                </c:pt>
                <c:pt idx="8">
                  <c:v>2764</c:v>
                </c:pt>
                <c:pt idx="11">
                  <c:v>2646</c:v>
                </c:pt>
                <c:pt idx="14">
                  <c:v>2527</c:v>
                </c:pt>
              </c:numCache>
            </c:numRef>
          </c:val>
          <c:extLst>
            <c:ext xmlns:c16="http://schemas.microsoft.com/office/drawing/2014/chart" uri="{C3380CC4-5D6E-409C-BE32-E72D297353CC}">
              <c16:uniqueId val="{00000000-0101-4C50-9AE9-FFB9D15E5DA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c:v>
                </c:pt>
                <c:pt idx="5">
                  <c:v>4</c:v>
                </c:pt>
                <c:pt idx="8">
                  <c:v>1</c:v>
                </c:pt>
                <c:pt idx="11">
                  <c:v>0</c:v>
                </c:pt>
                <c:pt idx="14">
                  <c:v>0</c:v>
                </c:pt>
              </c:numCache>
            </c:numRef>
          </c:val>
          <c:extLst>
            <c:ext xmlns:c16="http://schemas.microsoft.com/office/drawing/2014/chart" uri="{C3380CC4-5D6E-409C-BE32-E72D297353CC}">
              <c16:uniqueId val="{00000001-0101-4C50-9AE9-FFB9D15E5DA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1229</c:v>
                </c:pt>
                <c:pt idx="5">
                  <c:v>1161</c:v>
                </c:pt>
                <c:pt idx="8">
                  <c:v>1178</c:v>
                </c:pt>
                <c:pt idx="11">
                  <c:v>1290</c:v>
                </c:pt>
                <c:pt idx="14">
                  <c:v>1296</c:v>
                </c:pt>
              </c:numCache>
            </c:numRef>
          </c:val>
          <c:extLst>
            <c:ext xmlns:c16="http://schemas.microsoft.com/office/drawing/2014/chart" uri="{C3380CC4-5D6E-409C-BE32-E72D297353CC}">
              <c16:uniqueId val="{00000002-0101-4C50-9AE9-FFB9D15E5DA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01-4C50-9AE9-FFB9D15E5DA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01-4C50-9AE9-FFB9D15E5DA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01-4C50-9AE9-FFB9D15E5DA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179</c:v>
                </c:pt>
                <c:pt idx="3">
                  <c:v>271</c:v>
                </c:pt>
                <c:pt idx="6">
                  <c:v>203</c:v>
                </c:pt>
                <c:pt idx="9">
                  <c:v>157</c:v>
                </c:pt>
                <c:pt idx="12">
                  <c:v>163</c:v>
                </c:pt>
              </c:numCache>
            </c:numRef>
          </c:val>
          <c:extLst>
            <c:ext xmlns:c16="http://schemas.microsoft.com/office/drawing/2014/chart" uri="{C3380CC4-5D6E-409C-BE32-E72D297353CC}">
              <c16:uniqueId val="{00000006-0101-4C50-9AE9-FFB9D15E5DA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19</c:v>
                </c:pt>
                <c:pt idx="3">
                  <c:v>25</c:v>
                </c:pt>
                <c:pt idx="6">
                  <c:v>28</c:v>
                </c:pt>
                <c:pt idx="9">
                  <c:v>30</c:v>
                </c:pt>
                <c:pt idx="12">
                  <c:v>35</c:v>
                </c:pt>
              </c:numCache>
            </c:numRef>
          </c:val>
          <c:extLst>
            <c:ext xmlns:c16="http://schemas.microsoft.com/office/drawing/2014/chart" uri="{C3380CC4-5D6E-409C-BE32-E72D297353CC}">
              <c16:uniqueId val="{00000007-0101-4C50-9AE9-FFB9D15E5DA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1102</c:v>
                </c:pt>
                <c:pt idx="3">
                  <c:v>1046</c:v>
                </c:pt>
                <c:pt idx="6">
                  <c:v>964</c:v>
                </c:pt>
                <c:pt idx="9">
                  <c:v>854</c:v>
                </c:pt>
                <c:pt idx="12">
                  <c:v>738</c:v>
                </c:pt>
              </c:numCache>
            </c:numRef>
          </c:val>
          <c:extLst>
            <c:ext xmlns:c16="http://schemas.microsoft.com/office/drawing/2014/chart" uri="{C3380CC4-5D6E-409C-BE32-E72D297353CC}">
              <c16:uniqueId val="{00000008-0101-4C50-9AE9-FFB9D15E5DA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9-0101-4C50-9AE9-FFB9D15E5DA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2775</c:v>
                </c:pt>
                <c:pt idx="3">
                  <c:v>3378</c:v>
                </c:pt>
                <c:pt idx="6">
                  <c:v>3398</c:v>
                </c:pt>
                <c:pt idx="9">
                  <c:v>3299</c:v>
                </c:pt>
                <c:pt idx="12">
                  <c:v>3170</c:v>
                </c:pt>
              </c:numCache>
            </c:numRef>
          </c:val>
          <c:extLst>
            <c:ext xmlns:c16="http://schemas.microsoft.com/office/drawing/2014/chart" uri="{C3380CC4-5D6E-409C-BE32-E72D297353CC}">
              <c16:uniqueId val="{0000000A-0101-4C50-9AE9-FFB9D15E5DA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518</c:v>
                </c:pt>
                <c:pt idx="2">
                  <c:v>#N/A</c:v>
                </c:pt>
                <c:pt idx="3">
                  <c:v>#N/A</c:v>
                </c:pt>
                <c:pt idx="4">
                  <c:v>774</c:v>
                </c:pt>
                <c:pt idx="5">
                  <c:v>#N/A</c:v>
                </c:pt>
                <c:pt idx="6">
                  <c:v>#N/A</c:v>
                </c:pt>
                <c:pt idx="7">
                  <c:v>651</c:v>
                </c:pt>
                <c:pt idx="8">
                  <c:v>#N/A</c:v>
                </c:pt>
                <c:pt idx="9">
                  <c:v>#N/A</c:v>
                </c:pt>
                <c:pt idx="10">
                  <c:v>405</c:v>
                </c:pt>
                <c:pt idx="11">
                  <c:v>#N/A</c:v>
                </c:pt>
                <c:pt idx="12">
                  <c:v>#N/A</c:v>
                </c:pt>
                <c:pt idx="13">
                  <c:v>284</c:v>
                </c:pt>
                <c:pt idx="14">
                  <c:v>#N/A</c:v>
                </c:pt>
              </c:numCache>
            </c:numRef>
          </c:val>
          <c:smooth val="0"/>
          <c:extLst>
            <c:ext xmlns:c16="http://schemas.microsoft.com/office/drawing/2014/chart" uri="{C3380CC4-5D6E-409C-BE32-E72D297353CC}">
              <c16:uniqueId val="{0000000B-0101-4C50-9AE9-FFB9D15E5DA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882</c:v>
                </c:pt>
                <c:pt idx="1">
                  <c:v>1008</c:v>
                </c:pt>
                <c:pt idx="2">
                  <c:v>1008</c:v>
                </c:pt>
              </c:numCache>
            </c:numRef>
          </c:val>
          <c:extLst>
            <c:ext xmlns:c16="http://schemas.microsoft.com/office/drawing/2014/chart" uri="{C3380CC4-5D6E-409C-BE32-E72D297353CC}">
              <c16:uniqueId val="{00000000-20EF-4384-86DF-79FBD0182F6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20EF-4384-86DF-79FBD0182F6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189</c:v>
                </c:pt>
                <c:pt idx="1">
                  <c:v>181</c:v>
                </c:pt>
                <c:pt idx="2">
                  <c:v>170</c:v>
                </c:pt>
              </c:numCache>
            </c:numRef>
          </c:val>
          <c:extLst>
            <c:ext xmlns:c16="http://schemas.microsoft.com/office/drawing/2014/chart" uri="{C3380CC4-5D6E-409C-BE32-E72D297353CC}">
              <c16:uniqueId val="{00000002-20EF-4384-86DF-79FBD0182F6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{2127E009-7EE6-4612-B69A-C1682C9F679B}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00BD-4BC0-937B-6EAECBE3D0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{706CAB2C-CCE7-4100-A436-9EDEA1C2062E}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BD-4BC0-937B-6EAECBE3D0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{434FAA50-2121-4EDE-B0C0-AEC187E17C09}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BD-4BC0-937B-6EAECBE3D0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{55D4BDE5-1606-4627-BD1E-3D9C913E3987}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BD-4BC0-937B-6EAECBE3D0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{B0A8BABD-3ED9-49D1-A818-A7DE2D35A7B2}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BD-4BC0-937B-6EAECBE3D07F}"/>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{FF8DF25B-BB25-47B2-9F1F-2E5BD4E3596F}</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00BD-4BC0-937B-6EAECBE3D07F}"/>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{A821FCF4-4FDC-4821-AF7B-547040B49F08}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00BD-4BC0-937B-6EAECBE3D07F}"/>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{B70A40F3-07A3-4FCB-B399-C1F04A5C0DFE}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00BD-4BC0-937B-6EAECBE3D07F}"/>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{22CE9E7A-2ED1-42F5-AF55-CBE42B8B1F24}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00BD-4BC0-937B-6EAECBE3D0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86.3</c:v>
                </c:pt>
                <c:pt idx="8">
                  <c:v>86.6</c:v>
                </c:pt>
                <c:pt idx="16">
                  <c:v>89.9</c:v>
                </c:pt>
                <c:pt idx="24">
                  <c:v>89.6</c:v>
                </c:pt>
                <c:pt idx="32">
                  <c:v>90.5</c:v>
                </c:pt>
              </c:numCache>
            </c:numRef>
          </c:xVal>
          <c:yVal>
            <c:numRef>
              <c:f>公会計指標分析・財政指標組合せ分析表!$BP$51:$DC$51</c:f>
              <c:numCache>
                <c:formatCode>#,##0.0;"▲ "#,##0.0</c:formatCode>
                <c:ptCount val="40"/>
                <c:pt idx="0">
                  <c:v>41.2</c:v>
                </c:pt>
                <c:pt idx="8">
                  <c:v>61.3</c:v>
                </c:pt>
                <c:pt idx="16">
                  <c:v>48.1</c:v>
                </c:pt>
                <c:pt idx="24">
                  <c:v>26.5</c:v>
                </c:pt>
                <c:pt idx="32">
                  <c:v>19.2</c:v>
                </c:pt>
              </c:numCache>
            </c:numRef>
          </c:yVal>
          <c:smooth val="0"/>
          <c:extLst>
            <c:ext xmlns:c16="http://schemas.microsoft.com/office/drawing/2014/chart" uri="{C3380CC4-5D6E-409C-BE32-E72D297353CC}">
              <c16:uniqueId val="{00000009-00BD-4BC0-937B-6EAECBE3D07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9578992493075516E-2"/>
                  <c:y val="-0.10950771756733667"/>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{455F6739-4EB5-423C-AE86-08B964BE494F}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00BD-4BC0-937B-6EAECBE3D07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{128D3B06-734B-47FA-86B4-076EED9A1CED}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BD-4BC0-937B-6EAECBE3D0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{05FD49AA-77C6-4000-BE1D-D9F44037356E}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BD-4BC0-937B-6EAECBE3D0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{110909EB-AF30-4C7D-A530-3D24C150174B}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BD-4BC0-937B-6EAECBE3D0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{ABFC3F1E-F2D6-4206-80C8-64073F74429E}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BD-4BC0-937B-6EAECBE3D07F}"/>
                </c:ext>
              </c:extLst>
            </c:dLbl>
            <c:dLbl>
              <c:idx val="8"/>
              <c:layout>
                <c:manualLayout>
                  <c:x val="-3.4581958626731218E-2"/>
                  <c:y val="-0.1024549647238027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{383B698A-CF95-426C-AFCB-15718063DFA2}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00BD-4BC0-937B-6EAECBE3D07F}"/>
                </c:ext>
              </c:extLst>
            </c:dLbl>
            <c:dLbl>
              <c:idx val="16"/>
              <c:layout>
                <c:manualLayout>
                  <c:x val="-3.2015750650234161E-2"/>
                  <c:y val="3.4475151781251701E-4"/>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{AFAD057F-8C9C-4059-A27C-19D49B1B0485}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00BD-4BC0-937B-6EAECBE3D07F}"/>
                </c:ext>
              </c:extLst>
            </c:dLbl>
            <c:dLbl>
              <c:idx val="24"/>
              <c:layout>
                <c:manualLayout>
                  <c:x val="-3.2015750650234161E-2"/>
                  <c:y val="-7.5662745273565035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{FFDC54F1-E4E0-429B-B0D3-CEBE17419A28}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00BD-4BC0-937B-6EAECBE3D07F}"/>
                </c:ext>
              </c:extLst>
            </c:dLbl>
            <c:dLbl>
              <c:idx val="32"/>
              <c:layout>
                <c:manualLayout>
                  <c:x val="-3.2015750650234161E-2"/>
                  <c:y val="-3.6413291174538738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{D8BDC741-312E-4405-8572-0B94D42140F4}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00BD-4BC0-937B-6EAECBE3D0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63.1</c:v>
                </c:pt>
                <c:pt idx="16">
                  <c:v>62.2</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0BD-4BC0-937B-6EAECBE3D07F}"/>
            </c:ext>
          </c:extLst>
        </c:ser>
        <c:dLbls>
          <c:showLegendKey val="0"/>
          <c:showVal val="1"/>
          <c:showCatName val="0"/>
          <c:showSerName val="0"/>
          <c:showPercent val="0"/>
          <c:showBubbleSize val="0"/>
        </c:dLbls>
        <c:axId val="46179840"/>
        <c:axId val="46181760"/>
      </c:scatterChart>
      <c:valAx>
        <c:axId val="46179840"/>
        <c:scaling>
          <c:orientation val="maxMin"/>
          <c:max val="10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{45CE6F97-C373-4714-9D37-3FAA9B27F7A8}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C4B9-4302-9843-BD65DF25A6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{48DB3F41-5671-4FCF-A889-5449EB866F5D}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4B9-4302-9843-BD65DF25A6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{AD97DFBA-AC53-4224-94DF-11C7631D995A}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4B9-4302-9843-BD65DF25A6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{140B6EDD-E57D-4D2C-B09B-B7BD249C1F19}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4B9-4302-9843-BD65DF25A6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{BD82724B-FDCF-4F33-A8AE-7340D1F10FF6}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4B9-4302-9843-BD65DF25A605}"/>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{BF1EB026-89A0-4730-B251-8D0FB4A9F630}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C4B9-4302-9843-BD65DF25A605}"/>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{872A3E4D-F4CC-4C0B-8970-DD54D640EF5F}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C4B9-4302-9843-BD65DF25A605}"/>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{76C32EDC-E3B7-4D73-8A7C-93121648526B}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C4B9-4302-9843-BD65DF25A605}"/>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{1F1D3EC9-27D0-4351-940A-53B4579FEA92}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C4B9-4302-9843-BD65DF25A6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12</c:v>
                </c:pt>
                <c:pt idx="16">
                  <c:v>13.2</c:v>
                </c:pt>
                <c:pt idx="24">
                  <c:v>14.1</c:v>
                </c:pt>
                <c:pt idx="32">
                  <c:v>14.8</c:v>
                </c:pt>
              </c:numCache>
            </c:numRef>
          </c:xVal>
          <c:yVal>
            <c:numRef>
              <c:f>公会計指標分析・財政指標組合せ分析表!$BP$73:$DC$73</c:f>
              <c:numCache>
                <c:formatCode>#,##0.0;"▲ "#,##0.0</c:formatCode>
                <c:ptCount val="40"/>
                <c:pt idx="0">
                  <c:v>41.2</c:v>
                </c:pt>
                <c:pt idx="8">
                  <c:v>61.3</c:v>
                </c:pt>
                <c:pt idx="16">
                  <c:v>48.1</c:v>
                </c:pt>
                <c:pt idx="24">
                  <c:v>26.5</c:v>
                </c:pt>
                <c:pt idx="32">
                  <c:v>19.2</c:v>
                </c:pt>
              </c:numCache>
            </c:numRef>
          </c:yVal>
          <c:smooth val="0"/>
          <c:extLst>
            <c:ext xmlns:c16="http://schemas.microsoft.com/office/drawing/2014/chart" uri="{C3380CC4-5D6E-409C-BE32-E72D297353CC}">
              <c16:uniqueId val="{00000009-C4B9-4302-9843-BD65DF25A6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697991619110633E-2"/>
                  <c:y val="-4.3495921315535875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{69621202-AA83-4601-ACE8-FF692921A73A}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C4B9-4302-9843-BD65DF25A6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{C97AE74F-BF7A-4C43-855F-FF93C8A1CE23}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4B9-4302-9843-BD65DF25A6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{9A1DEFAF-CE28-4D03-826A-427D2CCD7399}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4B9-4302-9843-BD65DF25A6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{F411D3EF-7037-4957-9384-64CA19CBF278}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4B9-4302-9843-BD65DF25A6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{5D4BD2B7-E960-40E3-AF96-6DAE53E18E30}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4B9-4302-9843-BD65DF25A605}"/>
                </c:ext>
              </c:extLst>
            </c:dLbl>
            <c:dLbl>
              <c:idx val="8"/>
              <c:layout>
                <c:manualLayout>
                  <c:x val="-4.4905057365901176E-2"/>
                  <c:y val="-6.7146914152750828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{D6AAA0E1-F328-491A-8C9F-C297C4DB15B7}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C4B9-4302-9843-BD65DF25A605}"/>
                </c:ext>
              </c:extLst>
            </c:dLbl>
            <c:dLbl>
              <c:idx val="16"/>
              <c:layout>
                <c:manualLayout>
                  <c:x val="-1.8235628084250128E-2"/>
                  <c:y val="-0.10498819445348231"/>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{9AD889E1-B29D-49B1-9C62-37D1301C94A5}</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C4B9-4302-9843-BD65DF25A605}"/>
                </c:ext>
              </c:extLst>
            </c:dLbl>
            <c:dLbl>
              <c:idx val="24"/>
              <c:layout>
                <c:manualLayout>
                  <c:x val="-3.1570342725075584E-2"/>
                  <c:y val="-2.930546260823465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{FE3C9570-CF90-415E-B091-15924CC129C4}</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C4B9-4302-9843-BD65DF25A605}"/>
                </c:ext>
              </c:extLst>
            </c:dLbl>
            <c:dLbl>
              <c:idx val="32"/>
              <c:layout>
                <c:manualLayout>
                  <c:x val="-3.1570342725075584E-2"/>
                  <c:y val="-6.714691415275082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{E07BEFD9-0226-4177-91DD-FEE6F3295640}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C4B9-4302-9843-BD65DF25A6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5.8</c:v>
                </c:pt>
                <c:pt idx="16">
                  <c:v>5.8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4B9-4302-9843-BD65DF25A605}"/>
            </c:ext>
          </c:extLst>
        </c:ser>
        <c:dLbls>
          <c:showLegendKey val="0"/>
          <c:showVal val="1"/>
          <c:showCatName val="0"/>
          <c:showSerName val="0"/>
          <c:showPercent val="0"/>
          <c:showBubbleSize val="0"/>
        </c:dLbls>
        <c:axId val="84219776"/>
        <c:axId val="84234240"/>
      </c:scatterChart>
      <c:valAx>
        <c:axId val="84219776"/>
        <c:scaling>
          <c:orientation val="maxMin"/>
          <c:max val="16"/>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集落においては人口減少と高齢化は顕著でいわゆる限界集落が出始めている。また基幹産業の農林業、建設業、建築業についても原材料費の高騰や後継者不足等により税収の増加は見込めない状況であり、財政基盤が弱く、類似団体の平均を大きく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今後は第六次総合計画（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R05‐R12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）や地方創生総合戦略に沿って、活力ある村づくりを推進しつつ、行政の効率化に務めることにより財政の健全化を図る。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132927</xdr:rowOff>
    </xdr:from>
    <xdr:to>
      <xdr:col>15</xdr:col>
      <xdr:colOff>133350</xdr:colOff>
      <xdr:row>44</xdr:row>
      <xdr:rowOff>63077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73254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124883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140970</xdr:rowOff>
    </xdr:from>
    <xdr:to>
      <xdr:col>11</xdr:col>
      <xdr:colOff>82550</xdr:colOff>
      <xdr:row>44</xdr:row>
      <xdr:rowOff>71120</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81297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132927</xdr:rowOff>
    </xdr:from>
    <xdr:to>
      <xdr:col>7</xdr:col>
      <xdr:colOff>31750</xdr:colOff>
      <xdr:row>44</xdr:row>
      <xdr:rowOff>63077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73254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133367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経常収支比率は、財政構造の弾力性を測る指標として用いられ、数値が低いほど良いとされいるが、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ポイント上昇した。要因としては、普通交付税の減少（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24,574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千円）や繰出金の増加（</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49,949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千円）などが影響したと考えられる。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今後も維持補修費や扶助費の増加が見込まれるが、事務事業の費用対効果を厳しく点検し、優先順位を見極めながら計画的な事業推進を図る。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8679</xdr:rowOff>
    </xdr:from>
    <xdr:to>
      <xdr:col>23</xdr:col>
      <xdr:colOff>133350</xdr:colOff>
      <xdr:row>67</xdr:row>
      <xdr:rowOff>15663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52929"/>
          <a:ext cx="8382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23723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8679</xdr:rowOff>
    </xdr:from>
    <xdr:to>
      <xdr:col>19</xdr:col>
      <xdr:colOff>133350</xdr:colOff>
      <xdr:row>66</xdr:row>
      <xdr:rowOff>34290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52929"/>
          <a:ext cx="889000" cy="19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157708</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44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34290</xdr:rowOff>
    </xdr:from>
    <xdr:to>
      <xdr:col>15</xdr:col>
      <xdr:colOff>82550</xdr:colOff>
      <xdr:row>66</xdr:row>
      <xdr:rowOff>66463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3499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66463</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4944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115781</xdr:rowOff>
    </xdr:from>
    <xdr:to>
      <xdr:col>11</xdr:col>
      <xdr:colOff>82550</xdr:colOff>
      <xdr:row>64</xdr:row>
      <xdr:rowOff>45931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75565</xdr:rowOff>
    </xdr:from>
    <xdr:to>
      <xdr:col>7</xdr:col>
      <xdr:colOff>31750</xdr:colOff>
      <xdr:row>64</xdr:row>
      <xdr:rowOff>5715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15892</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136313</xdr:rowOff>
    </xdr:from>
    <xdr:to>
      <xdr:col>23</xdr:col>
      <xdr:colOff>184150</xdr:colOff>
      <xdr:row>67</xdr:row>
      <xdr:rowOff>66463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4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32190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34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129329</xdr:rowOff>
    </xdr:from>
    <xdr:to>
      <xdr:col>19</xdr:col>
      <xdr:colOff>184150</xdr:colOff>
      <xdr:row>65</xdr:row>
      <xdr:rowOff>59479</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44256</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88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154940</xdr:rowOff>
    </xdr:from>
    <xdr:to>
      <xdr:col>15</xdr:col>
      <xdr:colOff>133350</xdr:colOff>
      <xdr:row>66</xdr:row>
      <xdr:rowOff>85090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69867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15663</xdr:rowOff>
    </xdr:from>
    <xdr:to>
      <xdr:col>11</xdr:col>
      <xdr:colOff>82550</xdr:colOff>
      <xdr:row>66</xdr:row>
      <xdr:rowOff>117263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102040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1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[497,312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人件費、物件費及び維持修繕費の合計額の人口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の金額が類似団体平均を上回っているのは、主に人件費が要因となっている。これは、診療所や保育所の施設運営を直営で行っているために職員数が類似団体と比較して多いことが主な要因であり、行政サービスの提供の差異によるものとい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今後は、人件費抑制方策として定員適正化計画（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R04‐R13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）に沿って、適切な人事・給与の管理をしていく。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42056</xdr:rowOff>
    </xdr:from>
    <xdr:to>
      <xdr:col>23</xdr:col>
      <xdr:colOff>133350</xdr:colOff>
      <xdr:row>81</xdr:row>
      <xdr:rowOff>82485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29506"/>
          <a:ext cx="838200" cy="4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42056</xdr:rowOff>
    </xdr:from>
    <xdr:to>
      <xdr:col>19</xdr:col>
      <xdr:colOff>133350</xdr:colOff>
      <xdr:row>81</xdr:row>
      <xdr:rowOff>46963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3225800" y="13929506"/>
          <a:ext cx="889000" cy="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159311</xdr:rowOff>
    </xdr:from>
    <xdr:to>
      <xdr:col>15</xdr:col>
      <xdr:colOff>82550</xdr:colOff>
      <xdr:row>81</xdr:row>
      <xdr:rowOff>46963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75311"/>
          <a:ext cx="889000" cy="5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113001</xdr:rowOff>
    </xdr:from>
    <xdr:to>
      <xdr:col>15</xdr:col>
      <xdr:colOff>133350</xdr:colOff>
      <xdr:row>81</xdr:row>
      <xdr:rowOff>43151</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82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53328</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59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149689</xdr:rowOff>
    </xdr:from>
    <xdr:to>
      <xdr:col>11</xdr:col>
      <xdr:colOff>31750</xdr:colOff>
      <xdr:row>80</xdr:row>
      <xdr:rowOff>159311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65689"/>
          <a:ext cx="889000" cy="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55443</xdr:rowOff>
    </xdr:from>
    <xdr:to>
      <xdr:col>11</xdr:col>
      <xdr:colOff>82550</xdr:colOff>
      <xdr:row>80</xdr:row>
      <xdr:rowOff>157043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77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167220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354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54727</xdr:rowOff>
    </xdr:from>
    <xdr:to>
      <xdr:col>7</xdr:col>
      <xdr:colOff>31750</xdr:colOff>
      <xdr:row>80</xdr:row>
      <xdr:rowOff>156327</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7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166504</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5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31685</xdr:rowOff>
    </xdr:from>
    <xdr:to>
      <xdr:col>23</xdr:col>
      <xdr:colOff>184150</xdr:colOff>
      <xdr:row>81</xdr:row>
      <xdr:rowOff>133285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1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3762</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91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162706</xdr:rowOff>
    </xdr:from>
    <xdr:to>
      <xdr:col>19</xdr:col>
      <xdr:colOff>184150</xdr:colOff>
      <xdr:row>81</xdr:row>
      <xdr:rowOff>92856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77633</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96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167613</xdr:rowOff>
    </xdr:from>
    <xdr:to>
      <xdr:col>15</xdr:col>
      <xdr:colOff>133350</xdr:colOff>
      <xdr:row>81</xdr:row>
      <xdr:rowOff>97763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82540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9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108511</xdr:rowOff>
    </xdr:from>
    <xdr:to>
      <xdr:col>11</xdr:col>
      <xdr:colOff>82550</xdr:colOff>
      <xdr:row>81</xdr:row>
      <xdr:rowOff>38661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23438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9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98889</xdr:rowOff>
    </xdr:from>
    <xdr:to>
      <xdr:col>7</xdr:col>
      <xdr:colOff>31750</xdr:colOff>
      <xdr:row>81</xdr:row>
      <xdr:rowOff>29039</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1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13816</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90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以前より低い水準で推移しているラスパイレス指数であるが、今後も、定員管理適正化計画や人事考課と連動して、適切な管理を行っていく。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155222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49688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9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7761</xdr:rowOff>
    </xdr:from>
    <xdr:to>
      <xdr:col>77</xdr:col>
      <xdr:colOff>44450</xdr:colOff>
      <xdr:row>86</xdr:row>
      <xdr:rowOff>155222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5246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7761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3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91016</xdr:rowOff>
    </xdr:from>
    <xdr:to>
      <xdr:col>73</xdr:col>
      <xdr:colOff>44450</xdr:colOff>
      <xdr:row>87</xdr:row>
      <xdr:rowOff>21166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98778</xdr:rowOff>
    </xdr:from>
    <xdr:to>
      <xdr:col>68</xdr:col>
      <xdr:colOff>152400</xdr:colOff>
      <xdr:row>85</xdr:row>
      <xdr:rowOff>165805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6720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77611</xdr:rowOff>
    </xdr:from>
    <xdr:to>
      <xdr:col>68</xdr:col>
      <xdr:colOff>203200</xdr:colOff>
      <xdr:row>87</xdr:row>
      <xdr:rowOff>7761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77611</xdr:rowOff>
    </xdr:from>
    <xdr:to>
      <xdr:col>64</xdr:col>
      <xdr:colOff>152400</xdr:colOff>
      <xdr:row>87</xdr:row>
      <xdr:rowOff>7761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163988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131532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3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104422</xdr:rowOff>
    </xdr:from>
    <xdr:to>
      <xdr:col>77</xdr:col>
      <xdr:colOff>95250</xdr:colOff>
      <xdr:row>87</xdr:row>
      <xdr:rowOff>34572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19349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93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128411</xdr:rowOff>
    </xdr:from>
    <xdr:to>
      <xdr:col>73</xdr:col>
      <xdr:colOff>44450</xdr:colOff>
      <xdr:row>86</xdr:row>
      <xdr:rowOff>58561</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47978</xdr:rowOff>
    </xdr:from>
    <xdr:to>
      <xdr:col>64</xdr:col>
      <xdr:colOff>152400</xdr:colOff>
      <xdr:row>85</xdr:row>
      <xdr:rowOff>149578</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159755</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財政に大きく影響する職員数については、第六次行政改革大綱の、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の計画人員は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人であったが、実際は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基本的な方針としては、人口対策など政策的業務については、人員体制も充実させていきたいと考えている。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37539</xdr:rowOff>
    </xdr:from>
    <xdr:to>
      <xdr:col>81</xdr:col>
      <xdr:colOff>44450</xdr:colOff>
      <xdr:row>61</xdr:row>
      <xdr:rowOff>48800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95989"/>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39952</xdr:rowOff>
    </xdr:from>
    <xdr:to>
      <xdr:col>77</xdr:col>
      <xdr:colOff>44450</xdr:colOff>
      <xdr:row>61</xdr:row>
      <xdr:rowOff>48800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498402"/>
          <a:ext cx="8890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22659</xdr:rowOff>
    </xdr:from>
    <xdr:to>
      <xdr:col>72</xdr:col>
      <xdr:colOff>203200</xdr:colOff>
      <xdr:row>61</xdr:row>
      <xdr:rowOff>39952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81109"/>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59658</xdr:rowOff>
    </xdr:from>
    <xdr:to>
      <xdr:col>73</xdr:col>
      <xdr:colOff>44450</xdr:colOff>
      <xdr:row>60</xdr:row>
      <xdr:rowOff>161258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171435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11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162941</xdr:rowOff>
    </xdr:from>
    <xdr:to>
      <xdr:col>68</xdr:col>
      <xdr:colOff>152400</xdr:colOff>
      <xdr:row>61</xdr:row>
      <xdr:rowOff>22659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9941"/>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46990</xdr:rowOff>
    </xdr:from>
    <xdr:to>
      <xdr:col>68</xdr:col>
      <xdr:colOff>203200</xdr:colOff>
      <xdr:row>60</xdr:row>
      <xdr:rowOff>148590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158767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40556</xdr:rowOff>
    </xdr:from>
    <xdr:to>
      <xdr:col>64</xdr:col>
      <xdr:colOff>152400</xdr:colOff>
      <xdr:row>60</xdr:row>
      <xdr:rowOff>142156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152333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158189</xdr:rowOff>
    </xdr:from>
    <xdr:to>
      <xdr:col>81</xdr:col>
      <xdr:colOff>95250</xdr:colOff>
      <xdr:row>61</xdr:row>
      <xdr:rowOff>88339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4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130266</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169450</xdr:rowOff>
    </xdr:from>
    <xdr:to>
      <xdr:col>77</xdr:col>
      <xdr:colOff>95250</xdr:colOff>
      <xdr:row>61</xdr:row>
      <xdr:rowOff>99600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84377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4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160602</xdr:rowOff>
    </xdr:from>
    <xdr:to>
      <xdr:col>73</xdr:col>
      <xdr:colOff>44450</xdr:colOff>
      <xdr:row>61</xdr:row>
      <xdr:rowOff>90752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75529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33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143309</xdr:rowOff>
    </xdr:from>
    <xdr:to>
      <xdr:col>68</xdr:col>
      <xdr:colOff>203200</xdr:colOff>
      <xdr:row>61</xdr:row>
      <xdr:rowOff>73459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58236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16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112141</xdr:rowOff>
    </xdr:from>
    <xdr:to>
      <xdr:col>64</xdr:col>
      <xdr:colOff>152400</xdr:colOff>
      <xdr:row>61</xdr:row>
      <xdr:rowOff>42291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27068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48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実質公債比率が高い要因の一つである簡易水道事業に係る起債の償還等に伴い上昇し、類似団体平均を大きく上回っている。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は国保診療の新設移転事業を行うなどの大型整備改修事業により起債発行額が増加していたが、今後は第六次総合計画に沿って借入と償還のバランスを考慮しながら、公債費負担管理を行って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1694</xdr:rowOff>
    </xdr:from>
    <xdr:to>
      <xdr:col>81</xdr:col>
      <xdr:colOff>44450</xdr:colOff>
      <xdr:row>45</xdr:row>
      <xdr:rowOff>57996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716944"/>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33883</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100754</xdr:rowOff>
    </xdr:from>
    <xdr:to>
      <xdr:col>77</xdr:col>
      <xdr:colOff>44450</xdr:colOff>
      <xdr:row>45</xdr:row>
      <xdr:rowOff>1694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6445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79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4233</xdr:rowOff>
    </xdr:from>
    <xdr:to>
      <xdr:col>72</xdr:col>
      <xdr:colOff>203200</xdr:colOff>
      <xdr:row>44</xdr:row>
      <xdr:rowOff>100754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548033"/>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4233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4676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40657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45</xdr:row>
      <xdr:rowOff>7196</xdr:rowOff>
    </xdr:from>
    <xdr:to>
      <xdr:col>81</xdr:col>
      <xdr:colOff>95250</xdr:colOff>
      <xdr:row>45</xdr:row>
      <xdr:rowOff>108796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72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74523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618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66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75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49954</xdr:rowOff>
    </xdr:from>
    <xdr:to>
      <xdr:col>73</xdr:col>
      <xdr:colOff>44450</xdr:colOff>
      <xdr:row>44</xdr:row>
      <xdr:rowOff>151554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136331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124883</xdr:rowOff>
    </xdr:from>
    <xdr:to>
      <xdr:col>68</xdr:col>
      <xdr:colOff>203200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39810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近年の大型整備事業による起債発行増加で地方債残高が増加したことにより、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％までに悪化したが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％まで改善した。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今後も計画的な定員管理と実質公債比率と連動した計画的な起債発行行う。</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また充当可能資金の確保面で、財政調整基金の積立額については、大規模災害への備えとして標準財政規模の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相当は常に確保しておくこととしている。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72390</xdr:rowOff>
    </xdr:from>
    <xdr:to>
      <xdr:col>81</xdr:col>
      <xdr:colOff>44450</xdr:colOff>
      <xdr:row>16</xdr:row>
      <xdr:rowOff>26761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644140"/>
          <a:ext cx="838200" cy="125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26761</xdr:rowOff>
    </xdr:from>
    <xdr:to>
      <xdr:col>77</xdr:col>
      <xdr:colOff>44450</xdr:colOff>
      <xdr:row>18</xdr:row>
      <xdr:rowOff>56152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769961"/>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56152</xdr:rowOff>
    </xdr:from>
    <xdr:to>
      <xdr:col>72</xdr:col>
      <xdr:colOff>203200</xdr:colOff>
      <xdr:row>19</xdr:row>
      <xdr:rowOff>112214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142252"/>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108676</xdr:rowOff>
    </xdr:from>
    <xdr:to>
      <xdr:col>68</xdr:col>
      <xdr:colOff>152400</xdr:colOff>
      <xdr:row>19</xdr:row>
      <xdr:rowOff>112214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023326"/>
          <a:ext cx="889000" cy="3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165117</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147411</xdr:rowOff>
    </xdr:from>
    <xdr:to>
      <xdr:col>77</xdr:col>
      <xdr:colOff>95250</xdr:colOff>
      <xdr:row>16</xdr:row>
      <xdr:rowOff>77561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71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62338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805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5352</xdr:rowOff>
    </xdr:from>
    <xdr:to>
      <xdr:col>73</xdr:col>
      <xdr:colOff>44450</xdr:colOff>
      <xdr:row>18</xdr:row>
      <xdr:rowOff>106952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91729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7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61414</xdr:rowOff>
    </xdr:from>
    <xdr:to>
      <xdr:col>68</xdr:col>
      <xdr:colOff>203200</xdr:colOff>
      <xdr:row>19</xdr:row>
      <xdr:rowOff>163014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3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147791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40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57876</xdr:rowOff>
    </xdr:from>
    <xdr:to>
      <xdr:col>64</xdr:col>
      <xdr:colOff>152400</xdr:colOff>
      <xdr:row>17</xdr:row>
      <xdr:rowOff>159476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144253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が類似団体と比べて高い水準となっているのは、診療所や保育所の施設運営を直営で行っているために職員数が類似団体と比較して多いことが主な要因であり、行政サービスの提供の差異によるものといえる。今後は、人件費抑制方策として定員適正化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）に沿って、適切な人事・給与の管理をしていく。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100330</xdr:rowOff>
    </xdr:from>
    <xdr:to>
      <xdr:col>24</xdr:col>
      <xdr:colOff>25400</xdr:colOff>
      <xdr:row>40</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868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100330</xdr:rowOff>
    </xdr:from>
    <xdr:to>
      <xdr:col>19</xdr:col>
      <xdr:colOff>187325</xdr:colOff>
      <xdr:row>40</xdr:row>
      <xdr:rowOff>50800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868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160020</xdr:rowOff>
    </xdr:from>
    <xdr:to>
      <xdr:col>15</xdr:col>
      <xdr:colOff>149225</xdr:colOff>
      <xdr:row>37</xdr:row>
      <xdr:rowOff>90170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100347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165100</xdr:rowOff>
    </xdr:from>
    <xdr:to>
      <xdr:col>11</xdr:col>
      <xdr:colOff>9525</xdr:colOff>
      <xdr:row>39</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80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80027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49530</xdr:rowOff>
    </xdr:from>
    <xdr:to>
      <xdr:col>20</xdr:col>
      <xdr:colOff>38100</xdr:colOff>
      <xdr:row>39</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135907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2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0</xdr:rowOff>
    </xdr:from>
    <xdr:to>
      <xdr:col>15</xdr:col>
      <xdr:colOff>149225</xdr:colOff>
      <xdr:row>40</xdr:row>
      <xdr:rowOff>101600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86377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114300</xdr:rowOff>
    </xdr:from>
    <xdr:to>
      <xdr:col>11</xdr:col>
      <xdr:colOff>60325</xdr:colOff>
      <xdr:row>39</xdr:row>
      <xdr:rowOff>44450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29227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129540</xdr:rowOff>
    </xdr:from>
    <xdr:to>
      <xdr:col>6</xdr:col>
      <xdr:colOff>171450</xdr:colOff>
      <xdr:row>39</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物件費にかかる経常収支比率は類似団体平均を下回っている。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施設修繕や備品購入を計画的かつ必要最小限に止めた結果である。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今後も第六次総合計画（</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R05‐R12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）に基づき、適正な運用に努める。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81280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7604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17272</xdr:rowOff>
    </xdr:from>
    <xdr:to>
      <xdr:col>78</xdr:col>
      <xdr:colOff>69850</xdr:colOff>
      <xdr:row>16</xdr:row>
      <xdr:rowOff>62992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760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62992</xdr:rowOff>
    </xdr:from>
    <xdr:to>
      <xdr:col>73</xdr:col>
      <xdr:colOff>180975</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06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117856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47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47007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78249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47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xdr:rowOff>
    </xdr:from>
    <xdr:to>
      <xdr:col>74</xdr:col>
      <xdr:colOff>31750</xdr:colOff>
      <xdr:row>16</xdr:row>
      <xdr:rowOff>113792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123969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2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67056</xdr:rowOff>
    </xdr:from>
    <xdr:to>
      <xdr:col>65</xdr:col>
      <xdr:colOff>53975</xdr:colOff>
      <xdr:row>16</xdr:row>
      <xdr:rowOff>168656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7383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とほぼ同等で推移してきたが、今後も障害者福祉対策や高齢者福祉対策等の増加も見込まれる。原材料費や高熱水費の上昇により施設入所負担金も増加しているため、計画的な財源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518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69850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652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大きく上回っているのは、操出金の支出が主な要因である。直営で行っている国保診療所事業の運営経費やこれまで整備してきた簡易水道施設の維持管理経費、元利償還金への操出金が必要とな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簡易水道特別会計と下水道特別会計が企業会計となるため操出金は減少する見込みであるが、国保診療所事業については経費を節減するとともに計画的かつ効率的な運営に努め、財政負担の軽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60</xdr:row>
      <xdr:rowOff>62992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10162540"/>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83566</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101625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83566</xdr:rowOff>
    </xdr:from>
    <xdr:to>
      <xdr:col>73</xdr:col>
      <xdr:colOff>180975</xdr:colOff>
      <xdr:row>59</xdr:row>
      <xdr:rowOff>156718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1019911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89916</xdr:rowOff>
    </xdr:from>
    <xdr:to>
      <xdr:col>74</xdr:col>
      <xdr:colOff>31750</xdr:colOff>
      <xdr:row>57</xdr:row>
      <xdr:rowOff>20066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30243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45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65278</xdr:rowOff>
    </xdr:from>
    <xdr:to>
      <xdr:col>69</xdr:col>
      <xdr:colOff>92075</xdr:colOff>
      <xdr:row>59</xdr:row>
      <xdr:rowOff>156718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101808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99060</xdr:rowOff>
    </xdr:from>
    <xdr:to>
      <xdr:col>69</xdr:col>
      <xdr:colOff>142875</xdr:colOff>
      <xdr:row>57</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94488</xdr:rowOff>
    </xdr:from>
    <xdr:to>
      <xdr:col>65</xdr:col>
      <xdr:colOff>53975</xdr:colOff>
      <xdr:row>57</xdr:row>
      <xdr:rowOff>24638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34815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12192</xdr:rowOff>
    </xdr:from>
    <xdr:to>
      <xdr:col>82</xdr:col>
      <xdr:colOff>158750</xdr:colOff>
      <xdr:row>60</xdr:row>
      <xdr:rowOff>113792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1029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92219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10207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32766</xdr:rowOff>
    </xdr:from>
    <xdr:to>
      <xdr:col>74</xdr:col>
      <xdr:colOff>31750</xdr:colOff>
      <xdr:row>59</xdr:row>
      <xdr:rowOff>134366</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1014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119143</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1023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105918</xdr:rowOff>
    </xdr:from>
    <xdr:to>
      <xdr:col>69</xdr:col>
      <xdr:colOff>142875</xdr:colOff>
      <xdr:row>60</xdr:row>
      <xdr:rowOff>36068</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102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20845</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1030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14478</xdr:rowOff>
    </xdr:from>
    <xdr:to>
      <xdr:col>65</xdr:col>
      <xdr:colOff>53975</xdr:colOff>
      <xdr:row>59</xdr:row>
      <xdr:rowOff>116078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100855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1021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の係る経常収支比率が類似団体と比べて下回っている要因は、村営病院から診療所への機能転換により、公営企業会計から国保直診勘定会計へと変更になったことで補助金での支出から操出金への変更となった統計上の扱いが要因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令和５年度には特別会計が企業会計となることから補助費等は増加見込みである。今後についても総合的に費用対効果を見極めながら適切な運用に努める。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07060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106426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070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106426</xdr:rowOff>
    </xdr:from>
    <xdr:to>
      <xdr:col>73</xdr:col>
      <xdr:colOff>180975</xdr:colOff>
      <xdr:row>36</xdr:row>
      <xdr:rowOff>12700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1071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12700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55626</xdr:rowOff>
    </xdr:from>
    <xdr:to>
      <xdr:col>74</xdr:col>
      <xdr:colOff>31750</xdr:colOff>
      <xdr:row>35</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167403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92202</xdr:rowOff>
    </xdr:from>
    <xdr:to>
      <xdr:col>65</xdr:col>
      <xdr:colOff>53975</xdr:colOff>
      <xdr:row>36</xdr:row>
      <xdr:rowOff>22352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32529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近年大型の改修事業が集中したことにより地方債の元利償還金が膨らんでおり、公債費に係る経常収支比率は類似団体平均を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ポイント上回っており、前年と比べて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ポイント改善したが、公債費の負担は重いものになっている。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今後は、債務負担行為を含めて、借入と償還のバランスを考慮しながら公債費負担管理を行っていく。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147574</xdr:rowOff>
    </xdr:from>
    <xdr:to>
      <xdr:col>24</xdr:col>
      <xdr:colOff>25400</xdr:colOff>
      <xdr:row>77</xdr:row>
      <xdr:rowOff>165863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3492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90440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21844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098800" y="1336751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149114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00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147574</xdr:rowOff>
    </xdr:from>
    <xdr:to>
      <xdr:col>15</xdr:col>
      <xdr:colOff>98425</xdr:colOff>
      <xdr:row>78</xdr:row>
      <xdr:rowOff>21844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349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101854</xdr:rowOff>
    </xdr:from>
    <xdr:to>
      <xdr:col>11</xdr:col>
      <xdr:colOff>9525</xdr:colOff>
      <xdr:row>77</xdr:row>
      <xdr:rowOff>147574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303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96774</xdr:rowOff>
    </xdr:from>
    <xdr:to>
      <xdr:col>24</xdr:col>
      <xdr:colOff>76200</xdr:colOff>
      <xdr:row>78</xdr:row>
      <xdr:rowOff>26924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68851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142494</xdr:rowOff>
    </xdr:from>
    <xdr:to>
      <xdr:col>15</xdr:col>
      <xdr:colOff>149225</xdr:colOff>
      <xdr:row>78</xdr:row>
      <xdr:rowOff>72644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57421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96774</xdr:rowOff>
    </xdr:from>
    <xdr:to>
      <xdr:col>11</xdr:col>
      <xdr:colOff>60325</xdr:colOff>
      <xdr:row>78</xdr:row>
      <xdr:rowOff>26924</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11701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137431</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を除いた経常収支比率が類似団他平均を大きく上回っているのは、操出金が主な要因である。直営で行っている国保診療所事業の運営経費やこれまで整備してきた簡易水道施設の維持管理経費、元利償還金への操出金が必要となっているため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簡易水道特別会計と下水道特別会計が企業会計となるため操出金は減少する見込みであるが、国保診療所事業については経費を節減するとともに計画的かつ効率的な運営に努め、財政負担の軽減を図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3340080"/>
          <a:ext cx="838200" cy="34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130811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3340080"/>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31767</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271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27939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5039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72389</xdr:rowOff>
    </xdr:from>
    <xdr:to>
      <xdr:col>74</xdr:col>
      <xdr:colOff>31750</xdr:colOff>
      <xdr:row>77</xdr:row>
      <xdr:rowOff>2539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12717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27939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34848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118111</xdr:rowOff>
    </xdr:from>
    <xdr:to>
      <xdr:col>69</xdr:col>
      <xdr:colOff>142875</xdr:colOff>
      <xdr:row>77</xdr:row>
      <xdr:rowOff>48261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58437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91439</xdr:rowOff>
    </xdr:from>
    <xdr:to>
      <xdr:col>82</xdr:col>
      <xdr:colOff>158750</xdr:colOff>
      <xdr:row>80</xdr:row>
      <xdr:rowOff>21589</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16</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3544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80011</xdr:rowOff>
    </xdr:from>
    <xdr:to>
      <xdr:col>74</xdr:col>
      <xdr:colOff>31750</xdr:colOff>
      <xdr:row>79</xdr:row>
      <xdr:rowOff>10161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166388</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148589</xdr:rowOff>
    </xdr:from>
    <xdr:to>
      <xdr:col>69</xdr:col>
      <xdr:colOff>142875</xdr:colOff>
      <xdr:row>79</xdr:row>
      <xdr:rowOff>78739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52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63516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60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51972</xdr:rowOff>
    </xdr:from>
    <xdr:to>
      <xdr:col>29</xdr:col>
      <xdr:colOff>127000</xdr:colOff>
      <xdr:row>17</xdr:row>
      <xdr:rowOff>63981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014247"/>
          <a:ext cx="647700" cy="12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63981</xdr:rowOff>
    </xdr:from>
    <xdr:to>
      <xdr:col>26</xdr:col>
      <xdr:colOff>50800</xdr:colOff>
      <xdr:row>17</xdr:row>
      <xdr:rowOff>96377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26256"/>
          <a:ext cx="698500" cy="32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96377</xdr:rowOff>
    </xdr:from>
    <xdr:to>
      <xdr:col>22</xdr:col>
      <xdr:colOff>114300</xdr:colOff>
      <xdr:row>17</xdr:row>
      <xdr:rowOff>102898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58652"/>
          <a:ext cx="698500" cy="6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115279</xdr:rowOff>
    </xdr:from>
    <xdr:to>
      <xdr:col>22</xdr:col>
      <xdr:colOff>165100</xdr:colOff>
      <xdr:row>18</xdr:row>
      <xdr:rowOff>45429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77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30206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63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102898</xdr:rowOff>
    </xdr:from>
    <xdr:to>
      <xdr:col>18</xdr:col>
      <xdr:colOff>177800</xdr:colOff>
      <xdr:row>17</xdr:row>
      <xdr:rowOff>131985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65173"/>
          <a:ext cx="698500" cy="2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128207</xdr:rowOff>
    </xdr:from>
    <xdr:to>
      <xdr:col>19</xdr:col>
      <xdr:colOff>38100</xdr:colOff>
      <xdr:row>18</xdr:row>
      <xdr:rowOff>58357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43134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7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135457</xdr:rowOff>
    </xdr:from>
    <xdr:to>
      <xdr:col>15</xdr:col>
      <xdr:colOff>101600</xdr:colOff>
      <xdr:row>18</xdr:row>
      <xdr:rowOff>65607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50384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1172</xdr:rowOff>
    </xdr:from>
    <xdr:to>
      <xdr:col>29</xdr:col>
      <xdr:colOff>177800</xdr:colOff>
      <xdr:row>17</xdr:row>
      <xdr:rowOff>102772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6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17699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808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13181</xdr:rowOff>
    </xdr:from>
    <xdr:to>
      <xdr:col>26</xdr:col>
      <xdr:colOff>101600</xdr:colOff>
      <xdr:row>17</xdr:row>
      <xdr:rowOff>114781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754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124958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44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45577</xdr:rowOff>
    </xdr:from>
    <xdr:to>
      <xdr:col>22</xdr:col>
      <xdr:colOff>165100</xdr:colOff>
      <xdr:row>17</xdr:row>
      <xdr:rowOff>147177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07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157354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7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52098</xdr:rowOff>
    </xdr:from>
    <xdr:to>
      <xdr:col>19</xdr:col>
      <xdr:colOff>38100</xdr:colOff>
      <xdr:row>17</xdr:row>
      <xdr:rowOff>153698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14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163875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8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81185</xdr:rowOff>
    </xdr:from>
    <xdr:to>
      <xdr:col>15</xdr:col>
      <xdr:colOff>101600</xdr:colOff>
      <xdr:row>18</xdr:row>
      <xdr:rowOff>11335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4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21512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126657</xdr:rowOff>
    </xdr:from>
    <xdr:to>
      <xdr:col>29</xdr:col>
      <xdr:colOff>127000</xdr:colOff>
      <xdr:row>35</xdr:row>
      <xdr:rowOff>168234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37007"/>
          <a:ext cx="647700" cy="4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168234</xdr:rowOff>
    </xdr:from>
    <xdr:to>
      <xdr:col>26</xdr:col>
      <xdr:colOff>50800</xdr:colOff>
      <xdr:row>35</xdr:row>
      <xdr:rowOff>241940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78584"/>
          <a:ext cx="698500" cy="73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241940</xdr:rowOff>
    </xdr:from>
    <xdr:to>
      <xdr:col>22</xdr:col>
      <xdr:colOff>114300</xdr:colOff>
      <xdr:row>35</xdr:row>
      <xdr:rowOff>315240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852290"/>
          <a:ext cx="698500" cy="73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161754</xdr:rowOff>
    </xdr:from>
    <xdr:to>
      <xdr:col>22</xdr:col>
      <xdr:colOff>165100</xdr:colOff>
      <xdr:row>37</xdr:row>
      <xdr:rowOff>91904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1150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76681</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720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315240</xdr:rowOff>
    </xdr:from>
    <xdr:to>
      <xdr:col>18</xdr:col>
      <xdr:colOff>177800</xdr:colOff>
      <xdr:row>36</xdr:row>
      <xdr:rowOff>38332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925590"/>
          <a:ext cx="698500" cy="659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2391</xdr:rowOff>
    </xdr:from>
    <xdr:to>
      <xdr:col>19</xdr:col>
      <xdr:colOff>38100</xdr:colOff>
      <xdr:row>37</xdr:row>
      <xdr:rowOff>103991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88768</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24999</xdr:rowOff>
    </xdr:from>
    <xdr:to>
      <xdr:col>15</xdr:col>
      <xdr:colOff>101600</xdr:colOff>
      <xdr:row>37</xdr:row>
      <xdr:rowOff>126599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111376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75857</xdr:rowOff>
    </xdr:from>
    <xdr:to>
      <xdr:col>29</xdr:col>
      <xdr:colOff>177800</xdr:colOff>
      <xdr:row>35</xdr:row>
      <xdr:rowOff>177457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6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263834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117434</xdr:rowOff>
    </xdr:from>
    <xdr:to>
      <xdr:col>26</xdr:col>
      <xdr:colOff>101600</xdr:colOff>
      <xdr:row>35</xdr:row>
      <xdr:rowOff>219034</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27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229211</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96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191140</xdr:rowOff>
    </xdr:from>
    <xdr:to>
      <xdr:col>22</xdr:col>
      <xdr:colOff>165100</xdr:colOff>
      <xdr:row>35</xdr:row>
      <xdr:rowOff>292740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0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302917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57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264440</xdr:rowOff>
    </xdr:from>
    <xdr:to>
      <xdr:col>19</xdr:col>
      <xdr:colOff>38100</xdr:colOff>
      <xdr:row>36</xdr:row>
      <xdr:rowOff>23140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74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643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330432</xdr:rowOff>
    </xdr:from>
    <xdr:to>
      <xdr:col>15</xdr:col>
      <xdr:colOff>101600</xdr:colOff>
      <xdr:row>36</xdr:row>
      <xdr:rowOff>89132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940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99309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29703</xdr:rowOff>
    </xdr:from>
    <xdr:to>
      <xdr:col>24</xdr:col>
      <xdr:colOff>63500</xdr:colOff>
      <xdr:row>36</xdr:row>
      <xdr:rowOff>31109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01903"/>
          <a:ext cx="838200" cy="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31109</xdr:rowOff>
    </xdr:from>
    <xdr:to>
      <xdr:col>19</xdr:col>
      <xdr:colOff>177800</xdr:colOff>
      <xdr:row>36</xdr:row>
      <xdr:rowOff>71110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03309"/>
          <a:ext cx="889000" cy="4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71110</xdr:rowOff>
    </xdr:from>
    <xdr:to>
      <xdr:col>15</xdr:col>
      <xdr:colOff>50800</xdr:colOff>
      <xdr:row>36</xdr:row>
      <xdr:rowOff>131509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43310"/>
          <a:ext cx="889000" cy="6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127528</xdr:rowOff>
    </xdr:from>
    <xdr:to>
      <xdr:col>15</xdr:col>
      <xdr:colOff>101600</xdr:colOff>
      <xdr:row>37</xdr:row>
      <xdr:rowOff>57678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48805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9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131509</xdr:rowOff>
    </xdr:from>
    <xdr:to>
      <xdr:col>10</xdr:col>
      <xdr:colOff>114300</xdr:colOff>
      <xdr:row>36</xdr:row>
      <xdr:rowOff>149204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03709"/>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8501</xdr:rowOff>
    </xdr:from>
    <xdr:to>
      <xdr:col>10</xdr:col>
      <xdr:colOff>165100</xdr:colOff>
      <xdr:row>37</xdr:row>
      <xdr:rowOff>110101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101228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444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15500</xdr:rowOff>
    </xdr:from>
    <xdr:to>
      <xdr:col>6</xdr:col>
      <xdr:colOff>38100</xdr:colOff>
      <xdr:row>37</xdr:row>
      <xdr:rowOff>117100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108227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45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150353</xdr:rowOff>
    </xdr:from>
    <xdr:to>
      <xdr:col>24</xdr:col>
      <xdr:colOff>114300</xdr:colOff>
      <xdr:row>36</xdr:row>
      <xdr:rowOff>80503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1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1780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0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151759</xdr:rowOff>
    </xdr:from>
    <xdr:to>
      <xdr:col>20</xdr:col>
      <xdr:colOff>38100</xdr:colOff>
      <xdr:row>36</xdr:row>
      <xdr:rowOff>81909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15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98436</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92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20310</xdr:rowOff>
    </xdr:from>
    <xdr:to>
      <xdr:col>15</xdr:col>
      <xdr:colOff>101600</xdr:colOff>
      <xdr:row>36</xdr:row>
      <xdr:rowOff>121910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1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138437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96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80709</xdr:rowOff>
    </xdr:from>
    <xdr:to>
      <xdr:col>10</xdr:col>
      <xdr:colOff>165100</xdr:colOff>
      <xdr:row>37</xdr:row>
      <xdr:rowOff>10859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27386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2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98404</xdr:rowOff>
    </xdr:from>
    <xdr:to>
      <xdr:col>6</xdr:col>
      <xdr:colOff>38100</xdr:colOff>
      <xdr:row>37</xdr:row>
      <xdr:rowOff>28554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7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45081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80809</xdr:rowOff>
    </xdr:from>
    <xdr:to>
      <xdr:col>24</xdr:col>
      <xdr:colOff>63500</xdr:colOff>
      <xdr:row>57</xdr:row>
      <xdr:rowOff>115825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53459"/>
          <a:ext cx="8382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39368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40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78291</xdr:rowOff>
    </xdr:from>
    <xdr:to>
      <xdr:col>19</xdr:col>
      <xdr:colOff>177800</xdr:colOff>
      <xdr:row>57</xdr:row>
      <xdr:rowOff>115825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50941"/>
          <a:ext cx="889000" cy="3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148913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78291</xdr:rowOff>
    </xdr:from>
    <xdr:to>
      <xdr:col>15</xdr:col>
      <xdr:colOff>50800</xdr:colOff>
      <xdr:row>57</xdr:row>
      <xdr:rowOff>123237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0941"/>
          <a:ext cx="889000" cy="4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60041</xdr:rowOff>
    </xdr:from>
    <xdr:to>
      <xdr:col>15</xdr:col>
      <xdr:colOff>101600</xdr:colOff>
      <xdr:row>57</xdr:row>
      <xdr:rowOff>161641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3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152768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2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119952</xdr:rowOff>
    </xdr:from>
    <xdr:to>
      <xdr:col>10</xdr:col>
      <xdr:colOff>114300</xdr:colOff>
      <xdr:row>57</xdr:row>
      <xdr:rowOff>123237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892602"/>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82583</xdr:rowOff>
    </xdr:from>
    <xdr:to>
      <xdr:col>10</xdr:col>
      <xdr:colOff>165100</xdr:colOff>
      <xdr:row>58</xdr:row>
      <xdr:rowOff>12733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55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3860</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4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79957</xdr:rowOff>
    </xdr:from>
    <xdr:to>
      <xdr:col>6</xdr:col>
      <xdr:colOff>38100</xdr:colOff>
      <xdr:row>58</xdr:row>
      <xdr:rowOff>10107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45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30009</xdr:rowOff>
    </xdr:from>
    <xdr:to>
      <xdr:col>24</xdr:col>
      <xdr:colOff>114300</xdr:colOff>
      <xdr:row>57</xdr:row>
      <xdr:rowOff>131609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0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8436</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81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65025</xdr:rowOff>
    </xdr:from>
    <xdr:to>
      <xdr:col>20</xdr:col>
      <xdr:colOff>38100</xdr:colOff>
      <xdr:row>57</xdr:row>
      <xdr:rowOff>166625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3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157752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30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27491</xdr:rowOff>
    </xdr:from>
    <xdr:to>
      <xdr:col>15</xdr:col>
      <xdr:colOff>101600</xdr:colOff>
      <xdr:row>57</xdr:row>
      <xdr:rowOff>129091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0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145618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7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72437</xdr:rowOff>
    </xdr:from>
    <xdr:to>
      <xdr:col>10</xdr:col>
      <xdr:colOff>165100</xdr:colOff>
      <xdr:row>58</xdr:row>
      <xdr:rowOff>2587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19114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62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69152</xdr:rowOff>
    </xdr:from>
    <xdr:to>
      <xdr:col>6</xdr:col>
      <xdr:colOff>38100</xdr:colOff>
      <xdr:row>57</xdr:row>
      <xdr:rowOff>170752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15829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17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25260</xdr:rowOff>
    </xdr:from>
    <xdr:to>
      <xdr:col>24</xdr:col>
      <xdr:colOff>63500</xdr:colOff>
      <xdr:row>78</xdr:row>
      <xdr:rowOff>145225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98360"/>
          <a:ext cx="838200" cy="1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145225</xdr:rowOff>
    </xdr:from>
    <xdr:to>
      <xdr:col>19</xdr:col>
      <xdr:colOff>177800</xdr:colOff>
      <xdr:row>78</xdr:row>
      <xdr:rowOff>167957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518325"/>
          <a:ext cx="889000" cy="2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128807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2987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166993</xdr:rowOff>
    </xdr:from>
    <xdr:to>
      <xdr:col>15</xdr:col>
      <xdr:colOff>50800</xdr:colOff>
      <xdr:row>78</xdr:row>
      <xdr:rowOff>167957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40093"/>
          <a:ext cx="8890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161773</xdr:rowOff>
    </xdr:from>
    <xdr:to>
      <xdr:col>15</xdr:col>
      <xdr:colOff>101600</xdr:colOff>
      <xdr:row>77</xdr:row>
      <xdr:rowOff>91923</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108449</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139751</xdr:rowOff>
    </xdr:from>
    <xdr:to>
      <xdr:col>10</xdr:col>
      <xdr:colOff>114300</xdr:colOff>
      <xdr:row>78</xdr:row>
      <xdr:rowOff>166993</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512851"/>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97117</xdr:rowOff>
    </xdr:from>
    <xdr:to>
      <xdr:col>10</xdr:col>
      <xdr:colOff>165100</xdr:colOff>
      <xdr:row>78</xdr:row>
      <xdr:rowOff>27267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43794</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72149</xdr:rowOff>
    </xdr:from>
    <xdr:to>
      <xdr:col>6</xdr:col>
      <xdr:colOff>38100</xdr:colOff>
      <xdr:row>78</xdr:row>
      <xdr:rowOff>2299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18826</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4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145910</xdr:rowOff>
    </xdr:from>
    <xdr:to>
      <xdr:col>24</xdr:col>
      <xdr:colOff>114300</xdr:colOff>
      <xdr:row>78</xdr:row>
      <xdr:rowOff>76060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4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124337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2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94425</xdr:rowOff>
    </xdr:from>
    <xdr:to>
      <xdr:col>20</xdr:col>
      <xdr:colOff>38100</xdr:colOff>
      <xdr:row>79</xdr:row>
      <xdr:rowOff>24575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6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15702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6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117157</xdr:rowOff>
    </xdr:from>
    <xdr:to>
      <xdr:col>15</xdr:col>
      <xdr:colOff>101600</xdr:colOff>
      <xdr:row>79</xdr:row>
      <xdr:rowOff>47307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9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38434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8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116193</xdr:rowOff>
    </xdr:from>
    <xdr:to>
      <xdr:col>10</xdr:col>
      <xdr:colOff>165100</xdr:colOff>
      <xdr:row>79</xdr:row>
      <xdr:rowOff>46343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37470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88951</xdr:rowOff>
    </xdr:from>
    <xdr:to>
      <xdr:col>6</xdr:col>
      <xdr:colOff>38100</xdr:colOff>
      <xdr:row>79</xdr:row>
      <xdr:rowOff>19101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10228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5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150564</xdr:rowOff>
    </xdr:from>
    <xdr:to>
      <xdr:col>24</xdr:col>
      <xdr:colOff>63500</xdr:colOff>
      <xdr:row>97</xdr:row>
      <xdr:rowOff>8364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3797300" y="16609764"/>
          <a:ext cx="838200" cy="2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49958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37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150564</xdr:rowOff>
    </xdr:from>
    <xdr:to>
      <xdr:col>19</xdr:col>
      <xdr:colOff>177800</xdr:colOff>
      <xdr:row>97</xdr:row>
      <xdr:rowOff>118168</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609764"/>
          <a:ext cx="889000" cy="1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53342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16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116829</xdr:rowOff>
    </xdr:from>
    <xdr:to>
      <xdr:col>15</xdr:col>
      <xdr:colOff>50800</xdr:colOff>
      <xdr:row>97</xdr:row>
      <xdr:rowOff>118168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2019300" y="16747479"/>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152963</xdr:rowOff>
    </xdr:from>
    <xdr:to>
      <xdr:col>15</xdr:col>
      <xdr:colOff>101600</xdr:colOff>
      <xdr:row>97</xdr:row>
      <xdr:rowOff>83113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99640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38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116829</xdr:rowOff>
    </xdr:from>
    <xdr:to>
      <xdr:col>10</xdr:col>
      <xdr:colOff>114300</xdr:colOff>
      <xdr:row>97</xdr:row>
      <xdr:rowOff>139819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7479"/>
          <a:ext cx="889000" cy="2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155684</xdr:rowOff>
    </xdr:from>
    <xdr:to>
      <xdr:col>10</xdr:col>
      <xdr:colOff>165100</xdr:colOff>
      <xdr:row>97</xdr:row>
      <xdr:rowOff>85834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61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102361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9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44845</xdr:rowOff>
    </xdr:from>
    <xdr:to>
      <xdr:col>6</xdr:col>
      <xdr:colOff>38100</xdr:colOff>
      <xdr:row>97</xdr:row>
      <xdr:rowOff>146445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162972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129014</xdr:rowOff>
    </xdr:from>
    <xdr:to>
      <xdr:col>24</xdr:col>
      <xdr:colOff>114300</xdr:colOff>
      <xdr:row>97</xdr:row>
      <xdr:rowOff>59164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5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107441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99764</xdr:rowOff>
    </xdr:from>
    <xdr:to>
      <xdr:col>20</xdr:col>
      <xdr:colOff>38100</xdr:colOff>
      <xdr:row>97</xdr:row>
      <xdr:rowOff>29914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21041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6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67368</xdr:rowOff>
    </xdr:from>
    <xdr:to>
      <xdr:col>15</xdr:col>
      <xdr:colOff>101600</xdr:colOff>
      <xdr:row>97</xdr:row>
      <xdr:rowOff>168968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69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160095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79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66029</xdr:rowOff>
    </xdr:from>
    <xdr:to>
      <xdr:col>10</xdr:col>
      <xdr:colOff>165100</xdr:colOff>
      <xdr:row>97</xdr:row>
      <xdr:rowOff>167629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6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89019</xdr:rowOff>
    </xdr:from>
    <xdr:to>
      <xdr:col>6</xdr:col>
      <xdr:colOff>38100</xdr:colOff>
      <xdr:row>98</xdr:row>
      <xdr:rowOff>19169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10296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14005</xdr:rowOff>
    </xdr:from>
    <xdr:to>
      <xdr:col>55</xdr:col>
      <xdr:colOff>0</xdr:colOff>
      <xdr:row>38</xdr:row>
      <xdr:rowOff>47322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529105"/>
          <a:ext cx="838200" cy="3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100123</xdr:rowOff>
    </xdr:from>
    <xdr:to>
      <xdr:col>50</xdr:col>
      <xdr:colOff>114300</xdr:colOff>
      <xdr:row>38</xdr:row>
      <xdr:rowOff>47322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443773"/>
          <a:ext cx="889000" cy="1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100123</xdr:rowOff>
    </xdr:from>
    <xdr:to>
      <xdr:col>45</xdr:col>
      <xdr:colOff>177800</xdr:colOff>
      <xdr:row>38</xdr:row>
      <xdr:rowOff>87277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443773"/>
          <a:ext cx="889000" cy="1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78998</xdr:rowOff>
    </xdr:from>
    <xdr:to>
      <xdr:col>46</xdr:col>
      <xdr:colOff>38100</xdr:colOff>
      <xdr:row>38</xdr:row>
      <xdr:rowOff>9148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2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275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51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87277</xdr:rowOff>
    </xdr:from>
    <xdr:to>
      <xdr:col>41</xdr:col>
      <xdr:colOff>50800</xdr:colOff>
      <xdr:row>38</xdr:row>
      <xdr:rowOff>103357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602377"/>
          <a:ext cx="889000" cy="1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69036</xdr:rowOff>
    </xdr:from>
    <xdr:to>
      <xdr:col>41</xdr:col>
      <xdr:colOff>101600</xdr:colOff>
      <xdr:row>38</xdr:row>
      <xdr:rowOff>170636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8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161763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7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59818</xdr:rowOff>
    </xdr:from>
    <xdr:to>
      <xdr:col>36</xdr:col>
      <xdr:colOff>165100</xdr:colOff>
      <xdr:row>38</xdr:row>
      <xdr:rowOff>161418</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7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152545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67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134655</xdr:rowOff>
    </xdr:from>
    <xdr:to>
      <xdr:col>55</xdr:col>
      <xdr:colOff>50800</xdr:colOff>
      <xdr:row>38</xdr:row>
      <xdr:rowOff>64805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157532</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2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167972</xdr:rowOff>
    </xdr:from>
    <xdr:to>
      <xdr:col>50</xdr:col>
      <xdr:colOff>165100</xdr:colOff>
      <xdr:row>38</xdr:row>
      <xdr:rowOff>98122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51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114649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28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49323</xdr:rowOff>
    </xdr:from>
    <xdr:to>
      <xdr:col>46</xdr:col>
      <xdr:colOff>38100</xdr:colOff>
      <xdr:row>37</xdr:row>
      <xdr:rowOff>150923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9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167450</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16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36477</xdr:rowOff>
    </xdr:from>
    <xdr:to>
      <xdr:col>41</xdr:col>
      <xdr:colOff>101600</xdr:colOff>
      <xdr:row>38</xdr:row>
      <xdr:rowOff>138077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5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154603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32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52557</xdr:rowOff>
    </xdr:from>
    <xdr:to>
      <xdr:col>36</xdr:col>
      <xdr:colOff>165100</xdr:colOff>
      <xdr:row>38</xdr:row>
      <xdr:rowOff>154157</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5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170684</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34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126742</xdr:rowOff>
    </xdr:from>
    <xdr:to>
      <xdr:col>55</xdr:col>
      <xdr:colOff>0</xdr:colOff>
      <xdr:row>58</xdr:row>
      <xdr:rowOff>142039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10070842"/>
          <a:ext cx="8382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111038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12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101043</xdr:rowOff>
    </xdr:from>
    <xdr:to>
      <xdr:col>50</xdr:col>
      <xdr:colOff>114300</xdr:colOff>
      <xdr:row>58</xdr:row>
      <xdr:rowOff>142039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10045143"/>
          <a:ext cx="889000" cy="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149848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57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114826</xdr:rowOff>
    </xdr:from>
    <xdr:to>
      <xdr:col>45</xdr:col>
      <xdr:colOff>177800</xdr:colOff>
      <xdr:row>58</xdr:row>
      <xdr:rowOff>101043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87476"/>
          <a:ext cx="889000" cy="15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104017</xdr:rowOff>
    </xdr:from>
    <xdr:to>
      <xdr:col>46</xdr:col>
      <xdr:colOff>38100</xdr:colOff>
      <xdr:row>58</xdr:row>
      <xdr:rowOff>34167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7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50694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65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114826</xdr:rowOff>
    </xdr:from>
    <xdr:to>
      <xdr:col>41</xdr:col>
      <xdr:colOff>50800</xdr:colOff>
      <xdr:row>58</xdr:row>
      <xdr:rowOff>118019</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87476"/>
          <a:ext cx="889000" cy="17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103343</xdr:rowOff>
    </xdr:from>
    <xdr:to>
      <xdr:col>41</xdr:col>
      <xdr:colOff>101600</xdr:colOff>
      <xdr:row>58</xdr:row>
      <xdr:rowOff>33493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7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24620</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142550</xdr:rowOff>
    </xdr:from>
    <xdr:to>
      <xdr:col>36</xdr:col>
      <xdr:colOff>165100</xdr:colOff>
      <xdr:row>58</xdr:row>
      <xdr:rowOff>72700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91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89227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690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75942</xdr:rowOff>
    </xdr:from>
    <xdr:to>
      <xdr:col>55</xdr:col>
      <xdr:colOff>50800</xdr:colOff>
      <xdr:row>59</xdr:row>
      <xdr:rowOff>6092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1002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162319</xdr:rowOff>
    </xdr:from>
    <xdr:ext cx="599010"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934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91239</xdr:rowOff>
    </xdr:from>
    <xdr:to>
      <xdr:col>50</xdr:col>
      <xdr:colOff>165100</xdr:colOff>
      <xdr:row>59</xdr:row>
      <xdr:rowOff>21389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1003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12516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39795" y="10128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50243</xdr:rowOff>
    </xdr:from>
    <xdr:to>
      <xdr:col>46</xdr:col>
      <xdr:colOff>38100</xdr:colOff>
      <xdr:row>58</xdr:row>
      <xdr:rowOff>151843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99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142970</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1008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64026</xdr:rowOff>
    </xdr:from>
    <xdr:to>
      <xdr:col>41</xdr:col>
      <xdr:colOff>101600</xdr:colOff>
      <xdr:row>57</xdr:row>
      <xdr:rowOff>165626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8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10703</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61795" y="96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67219</xdr:rowOff>
    </xdr:from>
    <xdr:to>
      <xdr:col>36</xdr:col>
      <xdr:colOff>165100</xdr:colOff>
      <xdr:row>58</xdr:row>
      <xdr:rowOff>168819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100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159946</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1010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37962</xdr:rowOff>
    </xdr:from>
    <xdr:to>
      <xdr:col>55</xdr:col>
      <xdr:colOff>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582512"/>
          <a:ext cx="838200" cy="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48798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50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10235</xdr:rowOff>
    </xdr:from>
    <xdr:to>
      <xdr:col>50</xdr:col>
      <xdr:colOff>114300</xdr:colOff>
      <xdr:row>79</xdr:row>
      <xdr:rowOff>37962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554785"/>
          <a:ext cx="889000" cy="2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170027</xdr:rowOff>
    </xdr:from>
    <xdr:to>
      <xdr:col>45</xdr:col>
      <xdr:colOff>177800</xdr:colOff>
      <xdr:row>79</xdr:row>
      <xdr:rowOff>10235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543127"/>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68518</xdr:rowOff>
    </xdr:from>
    <xdr:to>
      <xdr:col>46</xdr:col>
      <xdr:colOff>38100</xdr:colOff>
      <xdr:row>78</xdr:row>
      <xdr:rowOff>170118</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15195</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21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170027</xdr:rowOff>
    </xdr:from>
    <xdr:to>
      <xdr:col>41</xdr:col>
      <xdr:colOff>50800</xdr:colOff>
      <xdr:row>79</xdr:row>
      <xdr:rowOff>16168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543127"/>
          <a:ext cx="889000" cy="17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71172</xdr:rowOff>
    </xdr:from>
    <xdr:to>
      <xdr:col>41</xdr:col>
      <xdr:colOff>101600</xdr:colOff>
      <xdr:row>79</xdr:row>
      <xdr:rowOff>1322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17849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21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97365</xdr:rowOff>
    </xdr:from>
    <xdr:to>
      <xdr:col>36</xdr:col>
      <xdr:colOff>165100</xdr:colOff>
      <xdr:row>79</xdr:row>
      <xdr:rowOff>27515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44042</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158612</xdr:rowOff>
    </xdr:from>
    <xdr:to>
      <xdr:col>50</xdr:col>
      <xdr:colOff>165100</xdr:colOff>
      <xdr:row>79</xdr:row>
      <xdr:rowOff>88762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53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79889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62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130885</xdr:rowOff>
    </xdr:from>
    <xdr:to>
      <xdr:col>46</xdr:col>
      <xdr:colOff>38100</xdr:colOff>
      <xdr:row>79</xdr:row>
      <xdr:rowOff>61035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5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52162</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9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119227</xdr:rowOff>
    </xdr:from>
    <xdr:to>
      <xdr:col>41</xdr:col>
      <xdr:colOff>101600</xdr:colOff>
      <xdr:row>79</xdr:row>
      <xdr:rowOff>49377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49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40504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585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136818</xdr:rowOff>
    </xdr:from>
    <xdr:to>
      <xdr:col>36</xdr:col>
      <xdr:colOff>165100</xdr:colOff>
      <xdr:row>79</xdr:row>
      <xdr:rowOff>66968</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5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58095</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60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105699</xdr:rowOff>
    </xdr:from>
    <xdr:to>
      <xdr:col>54</xdr:col>
      <xdr:colOff>189865</xdr:colOff>
      <xdr:row>99</xdr:row>
      <xdr:rowOff>38652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36199"/>
          <a:ext cx="1270" cy="1476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42479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1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38652</xdr:rowOff>
    </xdr:from>
    <xdr:to>
      <xdr:col>55</xdr:col>
      <xdr:colOff>88900</xdr:colOff>
      <xdr:row>99</xdr:row>
      <xdr:rowOff>38652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1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52376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1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105699</xdr:rowOff>
    </xdr:from>
    <xdr:to>
      <xdr:col>55</xdr:col>
      <xdr:colOff>88900</xdr:colOff>
      <xdr:row>90</xdr:row>
      <xdr:rowOff>105699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36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123465</xdr:rowOff>
    </xdr:from>
    <xdr:to>
      <xdr:col>55</xdr:col>
      <xdr:colOff>0</xdr:colOff>
      <xdr:row>96</xdr:row>
      <xdr:rowOff>171407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582665"/>
          <a:ext cx="838200" cy="47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37940</xdr:rowOff>
    </xdr:from>
    <xdr:ext cx="599010"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25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15063</xdr:rowOff>
    </xdr:from>
    <xdr:to>
      <xdr:col>55</xdr:col>
      <xdr:colOff>50800</xdr:colOff>
      <xdr:row>96</xdr:row>
      <xdr:rowOff>116663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4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130008</xdr:rowOff>
    </xdr:from>
    <xdr:to>
      <xdr:col>50</xdr:col>
      <xdr:colOff>114300</xdr:colOff>
      <xdr:row>96</xdr:row>
      <xdr:rowOff>171407</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589208"/>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128730</xdr:rowOff>
    </xdr:from>
    <xdr:to>
      <xdr:col>50</xdr:col>
      <xdr:colOff>165100</xdr:colOff>
      <xdr:row>95</xdr:row>
      <xdr:rowOff>58880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24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75407</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60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113867</xdr:rowOff>
    </xdr:from>
    <xdr:to>
      <xdr:col>45</xdr:col>
      <xdr:colOff>177800</xdr:colOff>
      <xdr:row>96</xdr:row>
      <xdr:rowOff>130008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058717"/>
          <a:ext cx="889000" cy="53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73104</xdr:rowOff>
    </xdr:from>
    <xdr:to>
      <xdr:col>46</xdr:col>
      <xdr:colOff>38100</xdr:colOff>
      <xdr:row>96</xdr:row>
      <xdr:rowOff>3254</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36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19781</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13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113867</xdr:rowOff>
    </xdr:from>
    <xdr:to>
      <xdr:col>41</xdr:col>
      <xdr:colOff>50800</xdr:colOff>
      <xdr:row>97</xdr:row>
      <xdr:rowOff>467</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058717"/>
          <a:ext cx="889000" cy="57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39294</xdr:rowOff>
    </xdr:from>
    <xdr:to>
      <xdr:col>41</xdr:col>
      <xdr:colOff>101600</xdr:colOff>
      <xdr:row>95</xdr:row>
      <xdr:rowOff>140894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32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132021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61795" y="1641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85575</xdr:rowOff>
    </xdr:from>
    <xdr:to>
      <xdr:col>36</xdr:col>
      <xdr:colOff>165100</xdr:colOff>
      <xdr:row>96</xdr:row>
      <xdr:rowOff>15725</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37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32252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672795" y="16148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72665</xdr:rowOff>
    </xdr:from>
    <xdr:to>
      <xdr:col>55</xdr:col>
      <xdr:colOff>50800</xdr:colOff>
      <xdr:row>97</xdr:row>
      <xdr:rowOff>2815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51092</xdr:rowOff>
    </xdr:from>
    <xdr:ext cx="599010"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51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120607</xdr:rowOff>
    </xdr:from>
    <xdr:to>
      <xdr:col>50</xdr:col>
      <xdr:colOff>165100</xdr:colOff>
      <xdr:row>97</xdr:row>
      <xdr:rowOff>50757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57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41884</xdr:rowOff>
    </xdr:from>
    <xdr:ext cx="59901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39795" y="16672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79208</xdr:rowOff>
    </xdr:from>
    <xdr:to>
      <xdr:col>46</xdr:col>
      <xdr:colOff>38100</xdr:colOff>
      <xdr:row>97</xdr:row>
      <xdr:rowOff>9358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53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485</xdr:rowOff>
    </xdr:from>
    <xdr:ext cx="59901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50795" y="1663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63067</xdr:rowOff>
    </xdr:from>
    <xdr:to>
      <xdr:col>41</xdr:col>
      <xdr:colOff>101600</xdr:colOff>
      <xdr:row>93</xdr:row>
      <xdr:rowOff>164667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00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9744</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61795" y="15783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121117</xdr:rowOff>
    </xdr:from>
    <xdr:to>
      <xdr:col>36</xdr:col>
      <xdr:colOff>165100</xdr:colOff>
      <xdr:row>97</xdr:row>
      <xdr:rowOff>51267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8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42394</xdr:rowOff>
    </xdr:from>
    <xdr:ext cx="599010"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672795" y="16673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18721</xdr:rowOff>
    </xdr:from>
    <xdr:to>
      <xdr:col>85</xdr:col>
      <xdr:colOff>127000</xdr:colOff>
      <xdr:row>39</xdr:row>
      <xdr:rowOff>37356</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05271"/>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4094</xdr:rowOff>
    </xdr:from>
    <xdr:to>
      <xdr:col>81</xdr:col>
      <xdr:colOff>50800</xdr:colOff>
      <xdr:row>39</xdr:row>
      <xdr:rowOff>18721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690644"/>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4094</xdr:rowOff>
    </xdr:from>
    <xdr:to>
      <xdr:col>76</xdr:col>
      <xdr:colOff>114300</xdr:colOff>
      <xdr:row>39</xdr:row>
      <xdr:rowOff>44450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690644"/>
          <a:ext cx="889000" cy="4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44361</xdr:rowOff>
    </xdr:from>
    <xdr:to>
      <xdr:col>76</xdr:col>
      <xdr:colOff>165100</xdr:colOff>
      <xdr:row>38</xdr:row>
      <xdr:rowOff>145961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55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162488</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633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111562</xdr:rowOff>
    </xdr:from>
    <xdr:to>
      <xdr:col>72</xdr:col>
      <xdr:colOff>38100</xdr:colOff>
      <xdr:row>39</xdr:row>
      <xdr:rowOff>41712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2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58239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36111" y="640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118115</xdr:rowOff>
    </xdr:from>
    <xdr:to>
      <xdr:col>67</xdr:col>
      <xdr:colOff>101600</xdr:colOff>
      <xdr:row>39</xdr:row>
      <xdr:rowOff>48265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64792</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47111" y="640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158006</xdr:rowOff>
    </xdr:from>
    <xdr:to>
      <xdr:col>85</xdr:col>
      <xdr:colOff>177800</xdr:colOff>
      <xdr:row>39</xdr:row>
      <xdr:rowOff>88156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67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72933</xdr:rowOff>
    </xdr:from>
    <xdr:ext cx="469744"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5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139371</xdr:rowOff>
    </xdr:from>
    <xdr:to>
      <xdr:col>81</xdr:col>
      <xdr:colOff>101600</xdr:colOff>
      <xdr:row>39</xdr:row>
      <xdr:rowOff>69521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6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60648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246428" y="674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124744</xdr:rowOff>
    </xdr:from>
    <xdr:to>
      <xdr:col>76</xdr:col>
      <xdr:colOff>165100</xdr:colOff>
      <xdr:row>39</xdr:row>
      <xdr:rowOff>54894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63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46021</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325111" y="67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150597</xdr:rowOff>
    </xdr:from>
    <xdr:to>
      <xdr:col>85</xdr:col>
      <xdr:colOff>127000</xdr:colOff>
      <xdr:row>76</xdr:row>
      <xdr:rowOff>163959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3180797"/>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150597</xdr:rowOff>
    </xdr:from>
    <xdr:to>
      <xdr:col>81</xdr:col>
      <xdr:colOff>50800</xdr:colOff>
      <xdr:row>77</xdr:row>
      <xdr:rowOff>6021</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0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6021</xdr:rowOff>
    </xdr:from>
    <xdr:to>
      <xdr:col>76</xdr:col>
      <xdr:colOff>114300</xdr:colOff>
      <xdr:row>77</xdr:row>
      <xdr:rowOff>47597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207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150414</xdr:rowOff>
    </xdr:from>
    <xdr:to>
      <xdr:col>76</xdr:col>
      <xdr:colOff>165100</xdr:colOff>
      <xdr:row>77</xdr:row>
      <xdr:rowOff>80564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71691</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47597</xdr:rowOff>
    </xdr:from>
    <xdr:to>
      <xdr:col>71</xdr:col>
      <xdr:colOff>177800</xdr:colOff>
      <xdr:row>77</xdr:row>
      <xdr:rowOff>69331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49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169298</xdr:rowOff>
    </xdr:from>
    <xdr:to>
      <xdr:col>72</xdr:col>
      <xdr:colOff>38100</xdr:colOff>
      <xdr:row>77</xdr:row>
      <xdr:rowOff>99448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90575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03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16720</xdr:rowOff>
    </xdr:from>
    <xdr:to>
      <xdr:col>67</xdr:col>
      <xdr:colOff>101600</xdr:colOff>
      <xdr:row>77</xdr:row>
      <xdr:rowOff>118320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134847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14795" y="12993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113159</xdr:rowOff>
    </xdr:from>
    <xdr:to>
      <xdr:col>85</xdr:col>
      <xdr:colOff>177800</xdr:colOff>
      <xdr:row>77</xdr:row>
      <xdr:rowOff>43309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4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136036</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9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99797</xdr:rowOff>
    </xdr:from>
    <xdr:to>
      <xdr:col>81</xdr:col>
      <xdr:colOff>101600</xdr:colOff>
      <xdr:row>77</xdr:row>
      <xdr:rowOff>29947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2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46474</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181795" y="12905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126671</xdr:rowOff>
    </xdr:from>
    <xdr:to>
      <xdr:col>76</xdr:col>
      <xdr:colOff>165100</xdr:colOff>
      <xdr:row>77</xdr:row>
      <xdr:rowOff>56821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5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73348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292795" y="1293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168247</xdr:rowOff>
    </xdr:from>
    <xdr:to>
      <xdr:col>72</xdr:col>
      <xdr:colOff>38100</xdr:colOff>
      <xdr:row>77</xdr:row>
      <xdr:rowOff>98397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114924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03795" y="129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18531</xdr:rowOff>
    </xdr:from>
    <xdr:to>
      <xdr:col>67</xdr:col>
      <xdr:colOff>101600</xdr:colOff>
      <xdr:row>77</xdr:row>
      <xdr:rowOff>120131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22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111258</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3312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122056</xdr:rowOff>
    </xdr:from>
    <xdr:to>
      <xdr:col>85</xdr:col>
      <xdr:colOff>127000</xdr:colOff>
      <xdr:row>97</xdr:row>
      <xdr:rowOff>143593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52706"/>
          <a:ext cx="838200" cy="2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43263</xdr:rowOff>
    </xdr:from>
    <xdr:ext cx="599010"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31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122056</xdr:rowOff>
    </xdr:from>
    <xdr:to>
      <xdr:col>81</xdr:col>
      <xdr:colOff>50800</xdr:colOff>
      <xdr:row>98</xdr:row>
      <xdr:rowOff>78854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52706"/>
          <a:ext cx="889000" cy="128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70265</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18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78854</xdr:rowOff>
    </xdr:from>
    <xdr:to>
      <xdr:col>76</xdr:col>
      <xdr:colOff>114300</xdr:colOff>
      <xdr:row>98</xdr:row>
      <xdr:rowOff>85058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80954"/>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166441</xdr:rowOff>
    </xdr:from>
    <xdr:to>
      <xdr:col>76</xdr:col>
      <xdr:colOff>165100</xdr:colOff>
      <xdr:row>97</xdr:row>
      <xdr:rowOff>96591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2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113118</xdr:rowOff>
    </xdr:from>
    <xdr:ext cx="59901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292795" y="1640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85058</xdr:rowOff>
    </xdr:from>
    <xdr:to>
      <xdr:col>71</xdr:col>
      <xdr:colOff>177800</xdr:colOff>
      <xdr:row>98</xdr:row>
      <xdr:rowOff>94033</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87158"/>
          <a:ext cx="889000" cy="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132335</xdr:rowOff>
    </xdr:from>
    <xdr:to>
      <xdr:col>72</xdr:col>
      <xdr:colOff>38100</xdr:colOff>
      <xdr:row>98</xdr:row>
      <xdr:rowOff>62485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6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79012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53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47107</xdr:rowOff>
    </xdr:from>
    <xdr:to>
      <xdr:col>67</xdr:col>
      <xdr:colOff>101600</xdr:colOff>
      <xdr:row>97</xdr:row>
      <xdr:rowOff>148707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7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165234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452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92793</xdr:rowOff>
    </xdr:from>
    <xdr:to>
      <xdr:col>85</xdr:col>
      <xdr:colOff>177800</xdr:colOff>
      <xdr:row>98</xdr:row>
      <xdr:rowOff>22943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2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71220</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71256</xdr:rowOff>
    </xdr:from>
    <xdr:to>
      <xdr:col>81</xdr:col>
      <xdr:colOff>101600</xdr:colOff>
      <xdr:row>98</xdr:row>
      <xdr:rowOff>1406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163983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794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28054</xdr:rowOff>
    </xdr:from>
    <xdr:to>
      <xdr:col>76</xdr:col>
      <xdr:colOff>165100</xdr:colOff>
      <xdr:row>98</xdr:row>
      <xdr:rowOff>129654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3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120781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34258</xdr:rowOff>
    </xdr:from>
    <xdr:to>
      <xdr:col>72</xdr:col>
      <xdr:colOff>38100</xdr:colOff>
      <xdr:row>98</xdr:row>
      <xdr:rowOff>135858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83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126985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92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43233</xdr:rowOff>
    </xdr:from>
    <xdr:to>
      <xdr:col>67</xdr:col>
      <xdr:colOff>101600</xdr:colOff>
      <xdr:row>98</xdr:row>
      <xdr:rowOff>144833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84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135960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93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51918</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881218"/>
          <a:ext cx="1269" cy="84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170045</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65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51918</xdr:rowOff>
    </xdr:from>
    <xdr:to>
      <xdr:col>116</xdr:col>
      <xdr:colOff>152400</xdr:colOff>
      <xdr:row>34</xdr:row>
      <xdr:rowOff>51918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881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123055</xdr:rowOff>
    </xdr:from>
    <xdr:ext cx="378565"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66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100178</xdr:rowOff>
    </xdr:from>
    <xdr:to>
      <xdr:col>116</xdr:col>
      <xdr:colOff>114300</xdr:colOff>
      <xdr:row>39</xdr:row>
      <xdr:rowOff>30328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16637</xdr:rowOff>
    </xdr:from>
    <xdr:to>
      <xdr:col>111</xdr:col>
      <xdr:colOff>177800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331587"/>
          <a:ext cx="8890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101626</xdr:rowOff>
    </xdr:from>
    <xdr:to>
      <xdr:col>112</xdr:col>
      <xdr:colOff>38100</xdr:colOff>
      <xdr:row>39</xdr:row>
      <xdr:rowOff>31776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61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48303</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4017" y="6391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16637</xdr:rowOff>
    </xdr:from>
    <xdr:to>
      <xdr:col>107</xdr:col>
      <xdr:colOff>50800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331587"/>
          <a:ext cx="889000" cy="139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94234</xdr:rowOff>
    </xdr:from>
    <xdr:to>
      <xdr:col>107</xdr:col>
      <xdr:colOff>101600</xdr:colOff>
      <xdr:row>39</xdr:row>
      <xdr:rowOff>24384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15511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5017" y="6702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148031</xdr:rowOff>
    </xdr:from>
    <xdr:to>
      <xdr:col>102</xdr:col>
      <xdr:colOff>165100</xdr:colOff>
      <xdr:row>39</xdr:row>
      <xdr:rowOff>78181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6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94708</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6017" y="643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153518</xdr:rowOff>
    </xdr:from>
    <xdr:to>
      <xdr:col>98</xdr:col>
      <xdr:colOff>38100</xdr:colOff>
      <xdr:row>39</xdr:row>
      <xdr:rowOff>83668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68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100195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7017" y="6443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137287</xdr:rowOff>
    </xdr:from>
    <xdr:to>
      <xdr:col>107</xdr:col>
      <xdr:colOff>101600</xdr:colOff>
      <xdr:row>31</xdr:row>
      <xdr:rowOff>67437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28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83964</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05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146375</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146375</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919025"/>
          <a:ext cx="889000" cy="16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63891</xdr:rowOff>
    </xdr:from>
    <xdr:to>
      <xdr:col>107</xdr:col>
      <xdr:colOff>101600</xdr:colOff>
      <xdr:row>57</xdr:row>
      <xdr:rowOff>165491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10568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10193</xdr:rowOff>
    </xdr:from>
    <xdr:to>
      <xdr:col>102</xdr:col>
      <xdr:colOff>165100</xdr:colOff>
      <xdr:row>57</xdr:row>
      <xdr:rowOff>111793</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128320</xdr:rowOff>
    </xdr:from>
    <xdr:ext cx="534377"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278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8844</xdr:rowOff>
    </xdr:from>
    <xdr:to>
      <xdr:col>98</xdr:col>
      <xdr:colOff>38100</xdr:colOff>
      <xdr:row>57</xdr:row>
      <xdr:rowOff>110444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126971</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389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95575</xdr:rowOff>
    </xdr:from>
    <xdr:to>
      <xdr:col>107</xdr:col>
      <xdr:colOff>101600</xdr:colOff>
      <xdr:row>58</xdr:row>
      <xdr:rowOff>25725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86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16852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9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2408</xdr:rowOff>
    </xdr:from>
    <xdr:to>
      <xdr:col>116</xdr:col>
      <xdr:colOff>63500</xdr:colOff>
      <xdr:row>73</xdr:row>
      <xdr:rowOff>123936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518258"/>
          <a:ext cx="838200" cy="12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123936</xdr:rowOff>
    </xdr:from>
    <xdr:to>
      <xdr:col>111</xdr:col>
      <xdr:colOff>177800</xdr:colOff>
      <xdr:row>73</xdr:row>
      <xdr:rowOff>168938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63978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167365</xdr:rowOff>
    </xdr:from>
    <xdr:to>
      <xdr:col>107</xdr:col>
      <xdr:colOff>50800</xdr:colOff>
      <xdr:row>73</xdr:row>
      <xdr:rowOff>168938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2683215"/>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101747</xdr:rowOff>
    </xdr:from>
    <xdr:to>
      <xdr:col>107</xdr:col>
      <xdr:colOff>101600</xdr:colOff>
      <xdr:row>76</xdr:row>
      <xdr:rowOff>31897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6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23024</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34795" y="1305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130858</xdr:rowOff>
    </xdr:from>
    <xdr:to>
      <xdr:col>102</xdr:col>
      <xdr:colOff>114300</xdr:colOff>
      <xdr:row>73</xdr:row>
      <xdr:rowOff>167365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2132358"/>
          <a:ext cx="889000" cy="55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111810</xdr:rowOff>
    </xdr:from>
    <xdr:to>
      <xdr:col>102</xdr:col>
      <xdr:colOff>165100</xdr:colOff>
      <xdr:row>76</xdr:row>
      <xdr:rowOff>41960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33087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45795" y="13063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111837</xdr:rowOff>
    </xdr:from>
    <xdr:to>
      <xdr:col>98</xdr:col>
      <xdr:colOff>38100</xdr:colOff>
      <xdr:row>76</xdr:row>
      <xdr:rowOff>41988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33115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56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123058</xdr:rowOff>
    </xdr:from>
    <xdr:to>
      <xdr:col>116</xdr:col>
      <xdr:colOff>114300</xdr:colOff>
      <xdr:row>73</xdr:row>
      <xdr:rowOff>53208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46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145935</xdr:rowOff>
    </xdr:from>
    <xdr:ext cx="599010"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31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73136</xdr:rowOff>
    </xdr:from>
    <xdr:to>
      <xdr:col>112</xdr:col>
      <xdr:colOff>38100</xdr:colOff>
      <xdr:row>74</xdr:row>
      <xdr:rowOff>3286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58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19813</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23795" y="12364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118138</xdr:rowOff>
    </xdr:from>
    <xdr:to>
      <xdr:col>107</xdr:col>
      <xdr:colOff>101600</xdr:colOff>
      <xdr:row>74</xdr:row>
      <xdr:rowOff>48288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6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64815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34795" y="12409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116565</xdr:rowOff>
    </xdr:from>
    <xdr:to>
      <xdr:col>102</xdr:col>
      <xdr:colOff>165100</xdr:colOff>
      <xdr:row>74</xdr:row>
      <xdr:rowOff>46715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6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63242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45795" y="1240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80058</xdr:rowOff>
    </xdr:from>
    <xdr:to>
      <xdr:col>98</xdr:col>
      <xdr:colOff>38100</xdr:colOff>
      <xdr:row>71</xdr:row>
      <xdr:rowOff>10208</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08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26735</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56795" y="11856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1,383,081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要因としては、本村の人口規模は類似団体と比較しても少なくスケールメリットが働かず、非効率とならざるを得ない状況となっている。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特に、人件費と繰出金が突出して高くなっている。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人件費については、会計年度任用職員制度による人件費の増加が要因として考えられる。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繰出金については、直営で行っている国保診療所事業の運営経費やこれまで整備してきた簡易水道施設の維持管理経費、元利償還金への繰出金が必要となっているためである。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9855</xdr:rowOff>
    </xdr:from>
    <xdr:to>
      <xdr:col>24</xdr:col>
      <xdr:colOff>63500</xdr:colOff>
      <xdr:row>37</xdr:row>
      <xdr:rowOff>15913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353505"/>
          <a:ext cx="8382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15913</xdr:rowOff>
    </xdr:from>
    <xdr:to>
      <xdr:col>19</xdr:col>
      <xdr:colOff>177800</xdr:colOff>
      <xdr:row>37</xdr:row>
      <xdr:rowOff>20371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359563"/>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158588</xdr:rowOff>
    </xdr:from>
    <xdr:to>
      <xdr:col>15</xdr:col>
      <xdr:colOff>50800</xdr:colOff>
      <xdr:row>37</xdr:row>
      <xdr:rowOff>20371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330788"/>
          <a:ext cx="889000" cy="3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134363</xdr:rowOff>
    </xdr:from>
    <xdr:to>
      <xdr:col>15</xdr:col>
      <xdr:colOff>101600</xdr:colOff>
      <xdr:row>37</xdr:row>
      <xdr:rowOff>64513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30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81040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08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158588</xdr:rowOff>
    </xdr:from>
    <xdr:to>
      <xdr:col>10</xdr:col>
      <xdr:colOff>114300</xdr:colOff>
      <xdr:row>37</xdr:row>
      <xdr:rowOff>11341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6330788"/>
          <a:ext cx="889000" cy="2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117875</xdr:rowOff>
    </xdr:from>
    <xdr:to>
      <xdr:col>10</xdr:col>
      <xdr:colOff>165100</xdr:colOff>
      <xdr:row>37</xdr:row>
      <xdr:rowOff>48025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9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39152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3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125962</xdr:rowOff>
    </xdr:from>
    <xdr:to>
      <xdr:col>6</xdr:col>
      <xdr:colOff>38100</xdr:colOff>
      <xdr:row>37</xdr:row>
      <xdr:rowOff>56112</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98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72639</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07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130505</xdr:rowOff>
    </xdr:from>
    <xdr:to>
      <xdr:col>24</xdr:col>
      <xdr:colOff>114300</xdr:colOff>
      <xdr:row>37</xdr:row>
      <xdr:rowOff>60655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153382</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15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136563</xdr:rowOff>
    </xdr:from>
    <xdr:to>
      <xdr:col>20</xdr:col>
      <xdr:colOff>38100</xdr:colOff>
      <xdr:row>37</xdr:row>
      <xdr:rowOff>66713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30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83240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141021</xdr:rowOff>
    </xdr:from>
    <xdr:to>
      <xdr:col>15</xdr:col>
      <xdr:colOff>101600</xdr:colOff>
      <xdr:row>37</xdr:row>
      <xdr:rowOff>71171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31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62298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107788</xdr:rowOff>
    </xdr:from>
    <xdr:to>
      <xdr:col>10</xdr:col>
      <xdr:colOff>165100</xdr:colOff>
      <xdr:row>37</xdr:row>
      <xdr:rowOff>37938</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27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54465</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0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131991</xdr:rowOff>
    </xdr:from>
    <xdr:to>
      <xdr:col>6</xdr:col>
      <xdr:colOff>38100</xdr:colOff>
      <xdr:row>37</xdr:row>
      <xdr:rowOff>62141</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30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53268</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3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103689</xdr:rowOff>
    </xdr:from>
    <xdr:to>
      <xdr:col>24</xdr:col>
      <xdr:colOff>63500</xdr:colOff>
      <xdr:row>57</xdr:row>
      <xdr:rowOff>123580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876339"/>
          <a:ext cx="838200" cy="1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150144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579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21839</xdr:rowOff>
    </xdr:from>
    <xdr:to>
      <xdr:col>19</xdr:col>
      <xdr:colOff>177800</xdr:colOff>
      <xdr:row>57</xdr:row>
      <xdr:rowOff>123580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794489"/>
          <a:ext cx="889000" cy="101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51544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48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21839</xdr:rowOff>
    </xdr:from>
    <xdr:to>
      <xdr:col>15</xdr:col>
      <xdr:colOff>50800</xdr:colOff>
      <xdr:row>57</xdr:row>
      <xdr:rowOff>82109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794489"/>
          <a:ext cx="889000" cy="6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101462</xdr:rowOff>
    </xdr:from>
    <xdr:to>
      <xdr:col>15</xdr:col>
      <xdr:colOff>101600</xdr:colOff>
      <xdr:row>57</xdr:row>
      <xdr:rowOff>31612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70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48139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47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82109</xdr:rowOff>
    </xdr:from>
    <xdr:to>
      <xdr:col>10</xdr:col>
      <xdr:colOff>114300</xdr:colOff>
      <xdr:row>58</xdr:row>
      <xdr:rowOff>50433</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854759"/>
          <a:ext cx="889000" cy="13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126147</xdr:rowOff>
    </xdr:from>
    <xdr:to>
      <xdr:col>10</xdr:col>
      <xdr:colOff>165100</xdr:colOff>
      <xdr:row>58</xdr:row>
      <xdr:rowOff>56297</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9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47424</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991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73355</xdr:rowOff>
    </xdr:from>
    <xdr:to>
      <xdr:col>6</xdr:col>
      <xdr:colOff>38100</xdr:colOff>
      <xdr:row>58</xdr:row>
      <xdr:rowOff>3505</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84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20032</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6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52889</xdr:rowOff>
    </xdr:from>
    <xdr:to>
      <xdr:col>24</xdr:col>
      <xdr:colOff>114300</xdr:colOff>
      <xdr:row>57</xdr:row>
      <xdr:rowOff>154489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8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31316</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80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72780</xdr:rowOff>
    </xdr:from>
    <xdr:to>
      <xdr:col>20</xdr:col>
      <xdr:colOff>38100</xdr:colOff>
      <xdr:row>58</xdr:row>
      <xdr:rowOff>2930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8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165507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938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142489</xdr:rowOff>
    </xdr:from>
    <xdr:to>
      <xdr:col>15</xdr:col>
      <xdr:colOff>101600</xdr:colOff>
      <xdr:row>57</xdr:row>
      <xdr:rowOff>72639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74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63766</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83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31309</xdr:rowOff>
    </xdr:from>
    <xdr:to>
      <xdr:col>10</xdr:col>
      <xdr:colOff>165100</xdr:colOff>
      <xdr:row>57</xdr:row>
      <xdr:rowOff>132909</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80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149436</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579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171083</xdr:rowOff>
    </xdr:from>
    <xdr:to>
      <xdr:col>6</xdr:col>
      <xdr:colOff>38100</xdr:colOff>
      <xdr:row>58</xdr:row>
      <xdr:rowOff>101233</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4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92360</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1003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114668</xdr:rowOff>
    </xdr:from>
    <xdr:to>
      <xdr:col>24</xdr:col>
      <xdr:colOff>63500</xdr:colOff>
      <xdr:row>75</xdr:row>
      <xdr:rowOff>36995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3797300" y="12801968"/>
          <a:ext cx="838200" cy="9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114668</xdr:rowOff>
    </xdr:from>
    <xdr:to>
      <xdr:col>19</xdr:col>
      <xdr:colOff>177800</xdr:colOff>
      <xdr:row>75</xdr:row>
      <xdr:rowOff>102589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801968"/>
          <a:ext cx="889000" cy="159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102589</xdr:rowOff>
    </xdr:from>
    <xdr:to>
      <xdr:col>15</xdr:col>
      <xdr:colOff>50800</xdr:colOff>
      <xdr:row>76</xdr:row>
      <xdr:rowOff>16754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961339"/>
          <a:ext cx="889000" cy="8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37104</xdr:rowOff>
    </xdr:from>
    <xdr:to>
      <xdr:col>15</xdr:col>
      <xdr:colOff>101600</xdr:colOff>
      <xdr:row>75</xdr:row>
      <xdr:rowOff>138704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155231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671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16754</xdr:rowOff>
    </xdr:from>
    <xdr:to>
      <xdr:col>10</xdr:col>
      <xdr:colOff>114300</xdr:colOff>
      <xdr:row>76</xdr:row>
      <xdr:rowOff>74769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46954"/>
          <a:ext cx="889000" cy="5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123496</xdr:rowOff>
    </xdr:from>
    <xdr:to>
      <xdr:col>10</xdr:col>
      <xdr:colOff>165100</xdr:colOff>
      <xdr:row>76</xdr:row>
      <xdr:rowOff>53646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70173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5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33141</xdr:rowOff>
    </xdr:from>
    <xdr:to>
      <xdr:col>6</xdr:col>
      <xdr:colOff>38100</xdr:colOff>
      <xdr:row>76</xdr:row>
      <xdr:rowOff>134741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125868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157645</xdr:rowOff>
    </xdr:from>
    <xdr:to>
      <xdr:col>24</xdr:col>
      <xdr:colOff>114300</xdr:colOff>
      <xdr:row>75</xdr:row>
      <xdr:rowOff>87795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84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9072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696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63868</xdr:rowOff>
    </xdr:from>
    <xdr:to>
      <xdr:col>20</xdr:col>
      <xdr:colOff>38100</xdr:colOff>
      <xdr:row>74</xdr:row>
      <xdr:rowOff>165468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75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10545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52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51789</xdr:rowOff>
    </xdr:from>
    <xdr:to>
      <xdr:col>15</xdr:col>
      <xdr:colOff>101600</xdr:colOff>
      <xdr:row>75</xdr:row>
      <xdr:rowOff>153389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9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144516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00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137404</xdr:rowOff>
    </xdr:from>
    <xdr:to>
      <xdr:col>10</xdr:col>
      <xdr:colOff>165100</xdr:colOff>
      <xdr:row>76</xdr:row>
      <xdr:rowOff>67554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99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58681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088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23969</xdr:rowOff>
    </xdr:from>
    <xdr:to>
      <xdr:col>6</xdr:col>
      <xdr:colOff>38100</xdr:colOff>
      <xdr:row>76</xdr:row>
      <xdr:rowOff>125569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5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142095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29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61962</xdr:rowOff>
    </xdr:from>
    <xdr:to>
      <xdr:col>24</xdr:col>
      <xdr:colOff>63500</xdr:colOff>
      <xdr:row>94</xdr:row>
      <xdr:rowOff>90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006812"/>
          <a:ext cx="838200" cy="109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90</xdr:rowOff>
    </xdr:from>
    <xdr:to>
      <xdr:col>19</xdr:col>
      <xdr:colOff>177800</xdr:colOff>
      <xdr:row>94</xdr:row>
      <xdr:rowOff>122610</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116390"/>
          <a:ext cx="889000" cy="12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24426</xdr:rowOff>
    </xdr:from>
    <xdr:to>
      <xdr:col>15</xdr:col>
      <xdr:colOff>50800</xdr:colOff>
      <xdr:row>94</xdr:row>
      <xdr:rowOff>122610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140726"/>
          <a:ext cx="889000" cy="9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114827</xdr:rowOff>
    </xdr:from>
    <xdr:to>
      <xdr:col>15</xdr:col>
      <xdr:colOff>101600</xdr:colOff>
      <xdr:row>96</xdr:row>
      <xdr:rowOff>44977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2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36104</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49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49138</xdr:rowOff>
    </xdr:from>
    <xdr:to>
      <xdr:col>10</xdr:col>
      <xdr:colOff>114300</xdr:colOff>
      <xdr:row>94</xdr:row>
      <xdr:rowOff>24426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5651088"/>
          <a:ext cx="889000" cy="48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8204</xdr:rowOff>
    </xdr:from>
    <xdr:to>
      <xdr:col>10</xdr:col>
      <xdr:colOff>165100</xdr:colOff>
      <xdr:row>96</xdr:row>
      <xdr:rowOff>109804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6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100931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56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47058</xdr:rowOff>
    </xdr:from>
    <xdr:to>
      <xdr:col>6</xdr:col>
      <xdr:colOff>38100</xdr:colOff>
      <xdr:row>96</xdr:row>
      <xdr:rowOff>148658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0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139785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598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11162</xdr:rowOff>
    </xdr:from>
    <xdr:to>
      <xdr:col>24</xdr:col>
      <xdr:colOff>114300</xdr:colOff>
      <xdr:row>93</xdr:row>
      <xdr:rowOff>112762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9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34039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80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120740</xdr:rowOff>
    </xdr:from>
    <xdr:to>
      <xdr:col>20</xdr:col>
      <xdr:colOff>38100</xdr:colOff>
      <xdr:row>94</xdr:row>
      <xdr:rowOff>50890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06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67417</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840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71810</xdr:rowOff>
    </xdr:from>
    <xdr:to>
      <xdr:col>15</xdr:col>
      <xdr:colOff>101600</xdr:colOff>
      <xdr:row>95</xdr:row>
      <xdr:rowOff>1960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18487</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963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145076</xdr:rowOff>
    </xdr:from>
    <xdr:to>
      <xdr:col>10</xdr:col>
      <xdr:colOff>165100</xdr:colOff>
      <xdr:row>94</xdr:row>
      <xdr:rowOff>75226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8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91753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86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169788</xdr:rowOff>
    </xdr:from>
    <xdr:to>
      <xdr:col>6</xdr:col>
      <xdr:colOff>38100</xdr:colOff>
      <xdr:row>91</xdr:row>
      <xdr:rowOff>99938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560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116465</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375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78630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2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69317</xdr:rowOff>
    </xdr:from>
    <xdr:to>
      <xdr:col>46</xdr:col>
      <xdr:colOff>38100</xdr:colOff>
      <xdr:row>38</xdr:row>
      <xdr:rowOff>170917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15994</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3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85166</xdr:rowOff>
    </xdr:from>
    <xdr:to>
      <xdr:col>41</xdr:col>
      <xdr:colOff>101600</xdr:colOff>
      <xdr:row>39</xdr:row>
      <xdr:rowOff>15316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0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31843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7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85776</xdr:rowOff>
    </xdr:from>
    <xdr:to>
      <xdr:col>36</xdr:col>
      <xdr:colOff>165100</xdr:colOff>
      <xdr:row>39</xdr:row>
      <xdr:rowOff>15926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32453</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37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4008</xdr:rowOff>
    </xdr:from>
    <xdr:to>
      <xdr:col>55</xdr:col>
      <xdr:colOff>0</xdr:colOff>
      <xdr:row>58</xdr:row>
      <xdr:rowOff>56406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48108"/>
          <a:ext cx="838200" cy="5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171394</xdr:rowOff>
    </xdr:from>
    <xdr:to>
      <xdr:col>50</xdr:col>
      <xdr:colOff>114300</xdr:colOff>
      <xdr:row>58</xdr:row>
      <xdr:rowOff>56406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944044"/>
          <a:ext cx="889000" cy="5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84915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86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171394</xdr:rowOff>
    </xdr:from>
    <xdr:to>
      <xdr:col>45</xdr:col>
      <xdr:colOff>177800</xdr:colOff>
      <xdr:row>58</xdr:row>
      <xdr:rowOff>55250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44044"/>
          <a:ext cx="889000" cy="5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166007</xdr:rowOff>
    </xdr:from>
    <xdr:to>
      <xdr:col>46</xdr:col>
      <xdr:colOff>38100</xdr:colOff>
      <xdr:row>58</xdr:row>
      <xdr:rowOff>96157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3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87284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55250</xdr:rowOff>
    </xdr:from>
    <xdr:to>
      <xdr:col>41</xdr:col>
      <xdr:colOff>50800</xdr:colOff>
      <xdr:row>58</xdr:row>
      <xdr:rowOff>99464</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99350"/>
          <a:ext cx="889000" cy="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13665</xdr:rowOff>
    </xdr:from>
    <xdr:to>
      <xdr:col>41</xdr:col>
      <xdr:colOff>101600</xdr:colOff>
      <xdr:row>58</xdr:row>
      <xdr:rowOff>115265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5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106392</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050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29325</xdr:rowOff>
    </xdr:from>
    <xdr:to>
      <xdr:col>36</xdr:col>
      <xdr:colOff>165100</xdr:colOff>
      <xdr:row>58</xdr:row>
      <xdr:rowOff>130925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147452</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748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124658</xdr:rowOff>
    </xdr:from>
    <xdr:to>
      <xdr:col>55</xdr:col>
      <xdr:colOff>50800</xdr:colOff>
      <xdr:row>58</xdr:row>
      <xdr:rowOff>54808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147535</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8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5606</xdr:rowOff>
    </xdr:from>
    <xdr:to>
      <xdr:col>50</xdr:col>
      <xdr:colOff>165100</xdr:colOff>
      <xdr:row>58</xdr:row>
      <xdr:rowOff>107206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4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98333</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1004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120594</xdr:rowOff>
    </xdr:from>
    <xdr:to>
      <xdr:col>46</xdr:col>
      <xdr:colOff>38100</xdr:colOff>
      <xdr:row>58</xdr:row>
      <xdr:rowOff>50744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9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67271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6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4450</xdr:rowOff>
    </xdr:from>
    <xdr:to>
      <xdr:col>41</xdr:col>
      <xdr:colOff>101600</xdr:colOff>
      <xdr:row>58</xdr:row>
      <xdr:rowOff>106050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4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122577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723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48664</xdr:rowOff>
    </xdr:from>
    <xdr:to>
      <xdr:col>36</xdr:col>
      <xdr:colOff>165100</xdr:colOff>
      <xdr:row>58</xdr:row>
      <xdr:rowOff>150264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9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141391</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8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63047</xdr:rowOff>
    </xdr:from>
    <xdr:to>
      <xdr:col>55</xdr:col>
      <xdr:colOff>0</xdr:colOff>
      <xdr:row>77</xdr:row>
      <xdr:rowOff>67345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64697"/>
          <a:ext cx="8382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21377</xdr:rowOff>
    </xdr:from>
    <xdr:to>
      <xdr:col>50</xdr:col>
      <xdr:colOff>114300</xdr:colOff>
      <xdr:row>77</xdr:row>
      <xdr:rowOff>67345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23027"/>
          <a:ext cx="889000" cy="4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21377</xdr:rowOff>
    </xdr:from>
    <xdr:to>
      <xdr:col>45</xdr:col>
      <xdr:colOff>177800</xdr:colOff>
      <xdr:row>77</xdr:row>
      <xdr:rowOff>138081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23027"/>
          <a:ext cx="889000" cy="11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92661</xdr:rowOff>
    </xdr:from>
    <xdr:to>
      <xdr:col>46</xdr:col>
      <xdr:colOff>38100</xdr:colOff>
      <xdr:row>78</xdr:row>
      <xdr:rowOff>22811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29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13938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38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109468</xdr:rowOff>
    </xdr:from>
    <xdr:to>
      <xdr:col>41</xdr:col>
      <xdr:colOff>50800</xdr:colOff>
      <xdr:row>77</xdr:row>
      <xdr:rowOff>138081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311118"/>
          <a:ext cx="889000" cy="2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163610</xdr:rowOff>
    </xdr:from>
    <xdr:to>
      <xdr:col>41</xdr:col>
      <xdr:colOff>101600</xdr:colOff>
      <xdr:row>78</xdr:row>
      <xdr:rowOff>93760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4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150901</xdr:rowOff>
    </xdr:from>
    <xdr:to>
      <xdr:col>36</xdr:col>
      <xdr:colOff>165100</xdr:colOff>
      <xdr:row>78</xdr:row>
      <xdr:rowOff>81051</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5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72178</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44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12247</xdr:rowOff>
    </xdr:from>
    <xdr:to>
      <xdr:col>55</xdr:col>
      <xdr:colOff>50800</xdr:colOff>
      <xdr:row>77</xdr:row>
      <xdr:rowOff>113847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21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35124</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06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16545</xdr:rowOff>
    </xdr:from>
    <xdr:to>
      <xdr:col>50</xdr:col>
      <xdr:colOff>165100</xdr:colOff>
      <xdr:row>77</xdr:row>
      <xdr:rowOff>118145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134672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99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142027</xdr:rowOff>
    </xdr:from>
    <xdr:to>
      <xdr:col>46</xdr:col>
      <xdr:colOff>38100</xdr:colOff>
      <xdr:row>77</xdr:row>
      <xdr:rowOff>72177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7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88704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4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87281</xdr:rowOff>
    </xdr:from>
    <xdr:to>
      <xdr:col>41</xdr:col>
      <xdr:colOff>101600</xdr:colOff>
      <xdr:row>78</xdr:row>
      <xdr:rowOff>17431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33958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0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58668</xdr:rowOff>
    </xdr:from>
    <xdr:to>
      <xdr:col>36</xdr:col>
      <xdr:colOff>165100</xdr:colOff>
      <xdr:row>77</xdr:row>
      <xdr:rowOff>160268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2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5345</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03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73682</xdr:rowOff>
    </xdr:from>
    <xdr:to>
      <xdr:col>55</xdr:col>
      <xdr:colOff>0</xdr:colOff>
      <xdr:row>98</xdr:row>
      <xdr:rowOff>100290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875782"/>
          <a:ext cx="838200" cy="2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161630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620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100290</xdr:rowOff>
    </xdr:from>
    <xdr:to>
      <xdr:col>50</xdr:col>
      <xdr:colOff>114300</xdr:colOff>
      <xdr:row>98</xdr:row>
      <xdr:rowOff>101767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02390"/>
          <a:ext cx="889000" cy="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106112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5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100174</xdr:rowOff>
    </xdr:from>
    <xdr:to>
      <xdr:col>45</xdr:col>
      <xdr:colOff>177800</xdr:colOff>
      <xdr:row>98</xdr:row>
      <xdr:rowOff>101767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02274"/>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158835</xdr:rowOff>
    </xdr:from>
    <xdr:to>
      <xdr:col>46</xdr:col>
      <xdr:colOff>38100</xdr:colOff>
      <xdr:row>98</xdr:row>
      <xdr:rowOff>88985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105512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56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100174</xdr:rowOff>
    </xdr:from>
    <xdr:to>
      <xdr:col>41</xdr:col>
      <xdr:colOff>50800</xdr:colOff>
      <xdr:row>98</xdr:row>
      <xdr:rowOff>104291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02274"/>
          <a:ext cx="889000" cy="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11621</xdr:rowOff>
    </xdr:from>
    <xdr:to>
      <xdr:col>41</xdr:col>
      <xdr:colOff>101600</xdr:colOff>
      <xdr:row>98</xdr:row>
      <xdr:rowOff>113221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8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129748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588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3880</xdr:rowOff>
    </xdr:from>
    <xdr:to>
      <xdr:col>36</xdr:col>
      <xdr:colOff>165100</xdr:colOff>
      <xdr:row>98</xdr:row>
      <xdr:rowOff>105480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80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122007</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581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22882</xdr:rowOff>
    </xdr:from>
    <xdr:to>
      <xdr:col>55</xdr:col>
      <xdr:colOff>50800</xdr:colOff>
      <xdr:row>98</xdr:row>
      <xdr:rowOff>124482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8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117180</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747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49490</xdr:rowOff>
    </xdr:from>
    <xdr:to>
      <xdr:col>50</xdr:col>
      <xdr:colOff>165100</xdr:colOff>
      <xdr:row>98</xdr:row>
      <xdr:rowOff>151090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85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142217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94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50967</xdr:rowOff>
    </xdr:from>
    <xdr:to>
      <xdr:col>46</xdr:col>
      <xdr:colOff>38100</xdr:colOff>
      <xdr:row>98</xdr:row>
      <xdr:rowOff>152567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8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143694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9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49374</xdr:rowOff>
    </xdr:from>
    <xdr:to>
      <xdr:col>41</xdr:col>
      <xdr:colOff>101600</xdr:colOff>
      <xdr:row>98</xdr:row>
      <xdr:rowOff>150974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85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142101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94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53491</xdr:rowOff>
    </xdr:from>
    <xdr:to>
      <xdr:col>36</xdr:col>
      <xdr:colOff>165100</xdr:colOff>
      <xdr:row>98</xdr:row>
      <xdr:rowOff>155091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85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146218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16892</xdr:rowOff>
    </xdr:from>
    <xdr:to>
      <xdr:col>85</xdr:col>
      <xdr:colOff>126364</xdr:colOff>
      <xdr:row>39</xdr:row>
      <xdr:rowOff>985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331842"/>
          <a:ext cx="1269" cy="135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4812</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69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985</xdr:rowOff>
    </xdr:from>
    <xdr:to>
      <xdr:col>86</xdr:col>
      <xdr:colOff>25400</xdr:colOff>
      <xdr:row>39</xdr:row>
      <xdr:rowOff>985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68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135019</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107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16892</xdr:rowOff>
    </xdr:from>
    <xdr:to>
      <xdr:col>86</xdr:col>
      <xdr:colOff>25400</xdr:colOff>
      <xdr:row>31</xdr:row>
      <xdr:rowOff>16892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331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52032</xdr:rowOff>
    </xdr:from>
    <xdr:to>
      <xdr:col>85</xdr:col>
      <xdr:colOff>127000</xdr:colOff>
      <xdr:row>38</xdr:row>
      <xdr:rowOff>60258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67132"/>
          <a:ext cx="8382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120753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92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97876</xdr:rowOff>
    </xdr:from>
    <xdr:to>
      <xdr:col>85</xdr:col>
      <xdr:colOff>177800</xdr:colOff>
      <xdr:row>38</xdr:row>
      <xdr:rowOff>28026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4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50953</xdr:rowOff>
    </xdr:from>
    <xdr:to>
      <xdr:col>81</xdr:col>
      <xdr:colOff>50800</xdr:colOff>
      <xdr:row>38</xdr:row>
      <xdr:rowOff>60258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566053"/>
          <a:ext cx="889000" cy="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94649</xdr:rowOff>
    </xdr:from>
    <xdr:to>
      <xdr:col>81</xdr:col>
      <xdr:colOff>101600</xdr:colOff>
      <xdr:row>38</xdr:row>
      <xdr:rowOff>24799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3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41326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21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46903</xdr:rowOff>
    </xdr:from>
    <xdr:to>
      <xdr:col>76</xdr:col>
      <xdr:colOff>114300</xdr:colOff>
      <xdr:row>38</xdr:row>
      <xdr:rowOff>50953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62003"/>
          <a:ext cx="889000" cy="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106742</xdr:rowOff>
    </xdr:from>
    <xdr:to>
      <xdr:col>76</xdr:col>
      <xdr:colOff>165100</xdr:colOff>
      <xdr:row>38</xdr:row>
      <xdr:rowOff>36892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45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53419</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32140</xdr:rowOff>
    </xdr:from>
    <xdr:to>
      <xdr:col>71</xdr:col>
      <xdr:colOff>177800</xdr:colOff>
      <xdr:row>38</xdr:row>
      <xdr:rowOff>46903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2814300" y="6547240"/>
          <a:ext cx="889000" cy="1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71900</xdr:rowOff>
    </xdr:from>
    <xdr:to>
      <xdr:col>72</xdr:col>
      <xdr:colOff>38100</xdr:colOff>
      <xdr:row>38</xdr:row>
      <xdr:rowOff>2049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41555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18577</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19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127972</xdr:rowOff>
    </xdr:from>
    <xdr:to>
      <xdr:col>67</xdr:col>
      <xdr:colOff>101600</xdr:colOff>
      <xdr:row>38</xdr:row>
      <xdr:rowOff>58122</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4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74649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24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1232</xdr:rowOff>
    </xdr:from>
    <xdr:to>
      <xdr:col>85</xdr:col>
      <xdr:colOff>177800</xdr:colOff>
      <xdr:row>38</xdr:row>
      <xdr:rowOff>102832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1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87609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43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9458</xdr:rowOff>
    </xdr:from>
    <xdr:to>
      <xdr:col>81</xdr:col>
      <xdr:colOff>101600</xdr:colOff>
      <xdr:row>38</xdr:row>
      <xdr:rowOff>111058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2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102185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1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153</xdr:rowOff>
    </xdr:from>
    <xdr:to>
      <xdr:col>76</xdr:col>
      <xdr:colOff>165100</xdr:colOff>
      <xdr:row>38</xdr:row>
      <xdr:rowOff>101753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92880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0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167553</xdr:rowOff>
    </xdr:from>
    <xdr:to>
      <xdr:col>72</xdr:col>
      <xdr:colOff>38100</xdr:colOff>
      <xdr:row>38</xdr:row>
      <xdr:rowOff>97703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1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88830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0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152790</xdr:rowOff>
    </xdr:from>
    <xdr:to>
      <xdr:col>67</xdr:col>
      <xdr:colOff>101600</xdr:colOff>
      <xdr:row>38</xdr:row>
      <xdr:rowOff>82940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74067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58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127188</xdr:rowOff>
    </xdr:from>
    <xdr:to>
      <xdr:col>85</xdr:col>
      <xdr:colOff>127000</xdr:colOff>
      <xdr:row>57</xdr:row>
      <xdr:rowOff>139837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99838"/>
          <a:ext cx="8382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69014</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8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123630</xdr:rowOff>
    </xdr:from>
    <xdr:to>
      <xdr:col>81</xdr:col>
      <xdr:colOff>50800</xdr:colOff>
      <xdr:row>57</xdr:row>
      <xdr:rowOff>139837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896280"/>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20840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45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159904</xdr:rowOff>
    </xdr:from>
    <xdr:to>
      <xdr:col>76</xdr:col>
      <xdr:colOff>114300</xdr:colOff>
      <xdr:row>57</xdr:row>
      <xdr:rowOff>123630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761104"/>
          <a:ext cx="889000" cy="13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80610</xdr:rowOff>
    </xdr:from>
    <xdr:to>
      <xdr:col>76</xdr:col>
      <xdr:colOff>165100</xdr:colOff>
      <xdr:row>57</xdr:row>
      <xdr:rowOff>10760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8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27287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45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159904</xdr:rowOff>
    </xdr:from>
    <xdr:to>
      <xdr:col>71</xdr:col>
      <xdr:colOff>177800</xdr:colOff>
      <xdr:row>57</xdr:row>
      <xdr:rowOff>5127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761104"/>
          <a:ext cx="889000" cy="1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86690</xdr:rowOff>
    </xdr:from>
    <xdr:to>
      <xdr:col>72</xdr:col>
      <xdr:colOff>38100</xdr:colOff>
      <xdr:row>57</xdr:row>
      <xdr:rowOff>16840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33367</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463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89083</xdr:rowOff>
    </xdr:from>
    <xdr:to>
      <xdr:col>67</xdr:col>
      <xdr:colOff>101600</xdr:colOff>
      <xdr:row>57</xdr:row>
      <xdr:rowOff>19233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35760</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14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76388</xdr:rowOff>
    </xdr:from>
    <xdr:to>
      <xdr:col>85</xdr:col>
      <xdr:colOff>177800</xdr:colOff>
      <xdr:row>58</xdr:row>
      <xdr:rowOff>6538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84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162765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6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89037</xdr:rowOff>
    </xdr:from>
    <xdr:to>
      <xdr:col>81</xdr:col>
      <xdr:colOff>101600</xdr:colOff>
      <xdr:row>58</xdr:row>
      <xdr:rowOff>19187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10314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72830</xdr:rowOff>
    </xdr:from>
    <xdr:to>
      <xdr:col>76</xdr:col>
      <xdr:colOff>165100</xdr:colOff>
      <xdr:row>58</xdr:row>
      <xdr:rowOff>2980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165557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109104</xdr:rowOff>
    </xdr:from>
    <xdr:to>
      <xdr:col>72</xdr:col>
      <xdr:colOff>38100</xdr:colOff>
      <xdr:row>57</xdr:row>
      <xdr:rowOff>39254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7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30381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80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125777</xdr:rowOff>
    </xdr:from>
    <xdr:to>
      <xdr:col>67</xdr:col>
      <xdr:colOff>101600</xdr:colOff>
      <xdr:row>57</xdr:row>
      <xdr:rowOff>55927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72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47054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81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18721</xdr:rowOff>
    </xdr:from>
    <xdr:to>
      <xdr:col>85</xdr:col>
      <xdr:colOff>127000</xdr:colOff>
      <xdr:row>79</xdr:row>
      <xdr:rowOff>37356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63271"/>
          <a:ext cx="838200" cy="1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4094</xdr:rowOff>
    </xdr:from>
    <xdr:to>
      <xdr:col>81</xdr:col>
      <xdr:colOff>50800</xdr:colOff>
      <xdr:row>79</xdr:row>
      <xdr:rowOff>18721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48644"/>
          <a:ext cx="889000" cy="1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4094</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48644"/>
          <a:ext cx="889000" cy="4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44362</xdr:rowOff>
    </xdr:from>
    <xdr:to>
      <xdr:col>76</xdr:col>
      <xdr:colOff>165100</xdr:colOff>
      <xdr:row>78</xdr:row>
      <xdr:rowOff>145962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162489</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111562</xdr:rowOff>
    </xdr:from>
    <xdr:to>
      <xdr:col>72</xdr:col>
      <xdr:colOff>38100</xdr:colOff>
      <xdr:row>79</xdr:row>
      <xdr:rowOff>41712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8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58239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25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118069</xdr:rowOff>
    </xdr:from>
    <xdr:to>
      <xdr:col>67</xdr:col>
      <xdr:colOff>101600</xdr:colOff>
      <xdr:row>79</xdr:row>
      <xdr:rowOff>48219</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9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64746</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158006</xdr:rowOff>
    </xdr:from>
    <xdr:to>
      <xdr:col>85</xdr:col>
      <xdr:colOff>177800</xdr:colOff>
      <xdr:row>79</xdr:row>
      <xdr:rowOff>88156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72933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4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139371</xdr:rowOff>
    </xdr:from>
    <xdr:to>
      <xdr:col>81</xdr:col>
      <xdr:colOff>101600</xdr:colOff>
      <xdr:row>79</xdr:row>
      <xdr:rowOff>69521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60648</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05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124744</xdr:rowOff>
    </xdr:from>
    <xdr:to>
      <xdr:col>76</xdr:col>
      <xdr:colOff>165100</xdr:colOff>
      <xdr:row>79</xdr:row>
      <xdr:rowOff>54894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46021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59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150597</xdr:rowOff>
    </xdr:from>
    <xdr:to>
      <xdr:col>85</xdr:col>
      <xdr:colOff>127000</xdr:colOff>
      <xdr:row>96</xdr:row>
      <xdr:rowOff>163959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609797"/>
          <a:ext cx="838200" cy="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150597</xdr:rowOff>
    </xdr:from>
    <xdr:to>
      <xdr:col>81</xdr:col>
      <xdr:colOff>50800</xdr:colOff>
      <xdr:row>97</xdr:row>
      <xdr:rowOff>6021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609797"/>
          <a:ext cx="889000" cy="2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6021</xdr:rowOff>
    </xdr:from>
    <xdr:to>
      <xdr:col>76</xdr:col>
      <xdr:colOff>114300</xdr:colOff>
      <xdr:row>97</xdr:row>
      <xdr:rowOff>47597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3703300" y="16636671"/>
          <a:ext cx="889000" cy="4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150414</xdr:rowOff>
    </xdr:from>
    <xdr:to>
      <xdr:col>76</xdr:col>
      <xdr:colOff>165100</xdr:colOff>
      <xdr:row>97</xdr:row>
      <xdr:rowOff>80564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71691</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47597</xdr:rowOff>
    </xdr:from>
    <xdr:to>
      <xdr:col>71</xdr:col>
      <xdr:colOff>177800</xdr:colOff>
      <xdr:row>97</xdr:row>
      <xdr:rowOff>69331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78247"/>
          <a:ext cx="889000" cy="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169298</xdr:rowOff>
    </xdr:from>
    <xdr:to>
      <xdr:col>72</xdr:col>
      <xdr:colOff>38100</xdr:colOff>
      <xdr:row>97</xdr:row>
      <xdr:rowOff>99448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90575</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16720</xdr:rowOff>
    </xdr:from>
    <xdr:to>
      <xdr:col>67</xdr:col>
      <xdr:colOff>101600</xdr:colOff>
      <xdr:row>97</xdr:row>
      <xdr:rowOff>118320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134847</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42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113159</xdr:rowOff>
    </xdr:from>
    <xdr:to>
      <xdr:col>85</xdr:col>
      <xdr:colOff>177800</xdr:colOff>
      <xdr:row>97</xdr:row>
      <xdr:rowOff>43309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7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136036</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2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99797</xdr:rowOff>
    </xdr:from>
    <xdr:to>
      <xdr:col>81</xdr:col>
      <xdr:colOff>101600</xdr:colOff>
      <xdr:row>97</xdr:row>
      <xdr:rowOff>29947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46474</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33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126671</xdr:rowOff>
    </xdr:from>
    <xdr:to>
      <xdr:col>76</xdr:col>
      <xdr:colOff>165100</xdr:colOff>
      <xdr:row>97</xdr:row>
      <xdr:rowOff>56821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73348</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6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168247</xdr:rowOff>
    </xdr:from>
    <xdr:to>
      <xdr:col>72</xdr:col>
      <xdr:colOff>38100</xdr:colOff>
      <xdr:row>97</xdr:row>
      <xdr:rowOff>98397</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6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114924</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4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18531</xdr:rowOff>
    </xdr:from>
    <xdr:to>
      <xdr:col>67</xdr:col>
      <xdr:colOff>101600</xdr:colOff>
      <xdr:row>97</xdr:row>
      <xdr:rowOff>120131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4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111258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7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39</xdr:row>
      <xdr:rowOff>44450</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731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86377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430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658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31</xdr:row>
      <xdr:rowOff>4318</xdr:rowOff>
    </xdr:from>
    <xdr:to>
      <xdr:col>112</xdr:col>
      <xdr:colOff>38100</xdr:colOff>
      <xdr:row>31</xdr:row>
      <xdr:rowOff>105918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531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122445</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509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130810</xdr:rowOff>
    </xdr:from>
    <xdr:to>
      <xdr:col>107</xdr:col>
      <xdr:colOff>101600</xdr:colOff>
      <xdr:row>38</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77487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249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98806</xdr:rowOff>
    </xdr:from>
    <xdr:to>
      <xdr:col>98</xdr:col>
      <xdr:colOff>38100</xdr:colOff>
      <xdr:row>38</xdr:row>
      <xdr:rowOff>28956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44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45483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1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29227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衛生費については、住民一人当たり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204,503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円増加している。これは新型コロナウイルスワクチン接種事業によるワクチン接種費用が増加したことや国保診療所特別会計への繰出金が主な要因である。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商工費については、経済力が弱い過疎地域において経済の活性化は行政主導型にならざるを得ず類似団体平均を上回る水準となっている。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財政調整基金残高は、適切な財源の確保と歳出の精査により、取り崩しを回避しており、前年度と比べて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1.84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％増加している。また前年度の決算剰余金を積み増ししたこともあり、、標準財政規模比は</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58.12</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からは地方創生や地域活性化に向けて各種施策を行うため、基金を繰り入れて積極的に投資しているが、今後も人口対策を重点にメリハリのある事業推進を図りながら、適正な財政運営を行うよう努力し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一般会計の標準財政規模比率は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20.42</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％となった。総合的には、一般会計及び特別会計を含めた連結実質赤字比率においても、ある程度の黒字を確保している。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に簡易水道特別会計と下水道特別会計が企業会計となるが多くの固定資産を保有しているので施設の老汚化に伴う経費の増大、一般会計から国保診療所特別会計への繰出金の増額が予測されるため、計画的かつ効率的な運営に努め、行財政計画の管理が必要と考え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元利償還金等に対し、補填される算入公債費等は</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以上となっている。この主な原因は、過疎地域指定団体に借入が認められる過疎対策事業債など、交付税措置のある有利な起債を中心に発行してきた結果である。今後も有利な起債発行に努め、比率の改善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公営企業債の元利償還金に対する繰入金」は、増加傾向で今後も簡易水道設備の主要機器及び経年劣化した水道管の更新期を迎えるため、新たな借入が予定されているのに加え、既発債の償還年限が３０年と長いため、この項目での改善は当面見込めな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岐阜県東白川村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将来負担額は、起債発行抑制などの措置により年々減少してきたものの、平成３０年度から令和元年に増加しその後は減少している。これは元金償還額より借入金が上回ったことによるが、今後は起債を有効に活用しつつ、計画的かつ節度ある財政運用が必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充当可能財源等については、平成２８年度に入り地方債発行額の増加等により減少し、将来負担比率が増加した。なお、基金については、財政調整基金のほか、今後の施設更新の財源として、積極的に積立を行ってきたが、医療整備ゾーン整備事業を目的とした社会福祉医療施設等整備基金を取り崩した結果、平成３０年度に大きく減少した。令和４年度は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100,300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千円を積み立てた。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400">
              <a:latin typeface="ＭＳ ゴシック" pitchFamily="49" charset="-128"/>
              <a:ea typeface="ＭＳ ゴシック" pitchFamily="49" charset="-128"/>
            </a:rPr>
            <a:t>地域地域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岐阜県東白川村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基金全体は昨年と比較するとやや減少している。これはその他特定目的基金の農用地等保全対策基金を取り崩したことによる減少が主な要因である。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財政調整基金については、極力取り崩しは行わず、現状維持、又は積み立てを行えるよう基金運営を行う。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減債基金、その他特定目的基金については中長期的な視点から計画的な財政運営と適切な基金運営を行う。</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ふるさと思いやり基金：本村のむらづくりに対する寄付金を広く募り、その寄付金を財源として寄付を通じた住民参加型の地方自治を実現し、魅力あるむらづくりの推進。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農用地等保全対策基金：</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今後も計画的に取り崩しを行うとともに将来への備えのため基金への積み立ても継続して行う。さらに寄付金を広く募るために既存商品のリニューアルといった返礼品の一層の充実を図るとともに、納税サイトの追加等のテコ入れを行うことで寄付額の増加を見込んでい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農用地等保全対策基金：計画的に取り崩しを行いながら農用地の保全や農村の活性化に有効活用する。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臨時財政対策債償還基金や決算剰余金を積み立て、大きな変動がない状態である。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急を要する経費の歳出に備えるため、今後も決算剰余金が発生した場合には積み立てを行いつつ、計画的な財政運営による財政調整基金の適正な管理を行う。また、積み立てによる基金運用を行う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利子分を積み立て、取り崩しがないため大きな変動がない状態である。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村債の償還は令和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年度にピークを迎えるため、今後も償還財源を確保しつつ財政の健全な運営に資する必要がある。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積立による適切な資金運用を行う必要がある。　</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5D4D142-5B8A-45D4-8E93-812A60B3F2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B1FC3BC-D2F7-4636-AAF1-B51F560AE9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C5813549-0F39-4913-AC85-CC2F910F2AD3}"/>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12DCB2F-A9DE-4F2C-AD0F-C624E418860C}"/>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E067976-B3FB-4116-B9C0-01EE6667B6CA}"/>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2867AA12-23B0-4E7D-AB87-14E4ACDFF5D6}"/>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C8BEE0E-6D2A-45B2-BD76-AD907B6BDE8A}"/>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05D822-90ED-47CD-A4AB-9625C0FF929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A478962-CAF7-40A5-A785-318985E0DCEC}"/>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CCCF80C-3BC3-48B0-8259-2E55C9F2137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567A76F-1B94-4D09-B66F-A0FA7A343B68}"/>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29A263C-035C-4F27-8701-C1E9F39E428E}"/>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8FEB28F-C595-4E62-8044-1FECEC0199C6}"/>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AF3FC3CE-6DFE-4F0D-AFC0-021B4E79E500}"/>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A35E78-45E1-47EF-83C6-656B2D710FE5}"/>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AB3C9EF-9787-4638-9E16-5AF578900A32}"/>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FA22113-36B0-4707-87D1-A7CDFA6C49B2}"/>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956F39C-6808-4741-B054-C8914AFEFBA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206B2C2-02D7-4705-AF1F-3E285DD68452}"/>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2EC726D4-8617-41EF-AB9D-D5B0F96D1581}"/>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8D84C5E8-799F-4008-A6C2-6B4EAE0C9305}"/>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774E2F-2569-4D45-B67B-C61226BA2282}"/>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54777EF-861B-41FF-968E-4FAE7EA89F1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DADE0853-ADCD-46B8-923B-1B684B357861}"/>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E5E6EF2F-D31E-4BD6-9EC3-3BAFC625A39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5B470F34-9E0B-436C-8620-AF9E1C7E359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2AC9FD7-C4CC-4010-B621-9BB16CAF08ED}"/>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DABE634-71D0-4B02-89E5-406EE3021670}"/>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EE380428-D4C2-49C5-A39F-F88003E6285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1760C15-3301-4ED1-8B98-7C5EC57FC520}"/>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55672AA2-9A7A-4BC9-B996-03819B3D0ABD}"/>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7E5C405D-A584-4454-83D4-93C0D15C39DC}"/>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25041B76-0FA2-4FB1-B8F4-60193B8D7C40}"/>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84DBF14-5ADE-4694-A746-52329FEF15CD}"/>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B469013-0AE3-4E27-8011-CF10835E68B5}"/>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3500D10-CAE5-418F-8B0D-056D26ADE7E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D0603E1B-5A6E-414C-9FD3-6957D28E3C7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E798FC2-5DB8-4785-B1A0-5DB59A8483E0}"/>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DB7B5E24-9570-461E-BFF9-68D4990099FA}"/>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E658A8C0-4579-4F1E-B323-154916B529F4}"/>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9C5E0DE0-EBD4-4185-96F6-4128A4401BD8}"/>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ABBD81F-8204-4B78-B288-32E742CC09F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D3BA221-4DD7-4946-A830-1E57D59CE323}"/>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314BDAF7-0EC8-4B93-A741-9E22901EF771}"/>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AB3973C-9B7B-4372-93DD-199586CFEBE8}"/>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6D019C7-15A0-47DD-A939-5A1DC6E0666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3DAD739B-10A0-4EC4-9911-9DE49BEA1806}"/>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baseline="0">
              <a:effectLst/>
              <a:ea typeface="ＭＳ Ｐゴシック" panose="020B0600070205080204" pitchFamily="50" charset="-128"/>
            </a:rPr>
            <a:t>有形固定資産減価償却率は、類似団体より大幅に高い水準にあり、大半の施設が更新の時期を迎えているが、公共施設等総合管理計画において、「施設の特性を考慮の上、早期段階に予防的な修繕等を実施することで、機能の保持・回復を図る。」としている。また、それぞれの施設について個別施設計画を作成済であり、きめ細かな長寿命化に取り組んで更新コストの抑制を図っている。</a:t>
          </a:r>
          <a:endParaRPr lang="ja-JP" altLang="ja-JP" baseline="0">
            <a:effectLst/>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17ACE07-A0B4-460D-8836-99EFEA4AD643}"/>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6E269A2C-B57B-45DA-8DBE-744C5F04523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3939DAC3-F5C8-45DB-BF7C-58AABAE51D16}"/>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4B9B8B47-EFE7-4525-BFC3-C867F0B68A04}"/>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852629C7-F559-4A01-9C96-A381684B1C36}"/>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FC63AAA4-E5B6-433A-A3CA-1CE557EB73B3}"/>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AC06A91-F3E8-408F-AC5F-071463C6422B}"/>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1EE31634-1392-4D77-B7F7-F70D2E911468}"/>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A0EBF995-D364-4C9F-AE83-585CD4B7205D}"/>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426BAF19-228B-454B-8703-2514E22F8033}"/>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CA8A03D5-3102-4C69-9745-17DA72C7491A}"/>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56DDC45-BACD-4203-8EB8-A4CF8B24CFFE}"/>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3C2E555C-BDFA-4925-990E-AB224F084179}"/>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279CE40-917B-42CC-97E1-3E12354EBD60}"/>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93F76116-6BD4-4C97-B58E-AB01994382D0}"/>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82D4CB34-11CD-4387-A5AC-7D6C753DB47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910245E6-0C8A-4432-B7B0-61A45CD03735}"/>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9B165B5D-824B-473D-A859-A5F1910D6996}"/>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67" name="直線コネクタ 66">
          <a:extLst>
            <a:ext uri="{FF2B5EF4-FFF2-40B4-BE49-F238E27FC236}">
              <a16:creationId xmlns:a16="http://schemas.microsoft.com/office/drawing/2014/main" id="{7DF17FFB-1D98-4D80-83F1-D1BDF35A2481}"/>
            </a:ext>
          </a:extLst>
        </xdr:cNvPr>
        <xdr:cNvCxnSpPr/>
      </xdr:nvCxnSpPr>
      <xdr:spPr>
        <a:xfrm flipV="1">
          <a:off x="4206240" y="5197475"/>
          <a:ext cx="1270" cy="14862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68" name="有形固定資産減価償却率最小値テキスト">
          <a:extLst>
            <a:ext uri="{FF2B5EF4-FFF2-40B4-BE49-F238E27FC236}">
              <a16:creationId xmlns:a16="http://schemas.microsoft.com/office/drawing/2014/main" id="{718EFB50-AEB4-4AD8-8532-AE3FAAAB2217}"/>
            </a:ext>
          </a:extLst>
        </xdr:cNvPr>
        <xdr:cNvSpPr txBox="1"/>
      </xdr:nvSpPr>
      <xdr:spPr>
        <a:xfrm>
          <a:off x="4258945" y="668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69" name="直線コネクタ 68">
          <a:extLst>
            <a:ext uri="{FF2B5EF4-FFF2-40B4-BE49-F238E27FC236}">
              <a16:creationId xmlns:a16="http://schemas.microsoft.com/office/drawing/2014/main" id="{E7EF2FB7-D705-42C4-A720-170EBE821CB2}"/>
            </a:ext>
          </a:extLst>
        </xdr:cNvPr>
        <xdr:cNvCxnSpPr/>
      </xdr:nvCxnSpPr>
      <xdr:spPr>
        <a:xfrm>
          <a:off x="4119245" y="668373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70" name="有形固定資産減価償却率最大値テキスト">
          <a:extLst>
            <a:ext uri="{FF2B5EF4-FFF2-40B4-BE49-F238E27FC236}">
              <a16:creationId xmlns:a16="http://schemas.microsoft.com/office/drawing/2014/main" id="{EB3BFC3D-D856-41CF-8124-3EFEE6D9ACEE}"/>
            </a:ext>
          </a:extLst>
        </xdr:cNvPr>
        <xdr:cNvSpPr txBox="1"/>
      </xdr:nvSpPr>
      <xdr:spPr>
        <a:xfrm>
          <a:off x="4258945" y="497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71" name="直線コネクタ 70">
          <a:extLst>
            <a:ext uri="{FF2B5EF4-FFF2-40B4-BE49-F238E27FC236}">
              <a16:creationId xmlns:a16="http://schemas.microsoft.com/office/drawing/2014/main" id="{E04A3B4E-F3E9-43FE-9A50-D996CD7DC7B4}"/>
            </a:ext>
          </a:extLst>
        </xdr:cNvPr>
        <xdr:cNvCxnSpPr/>
      </xdr:nvCxnSpPr>
      <xdr:spPr>
        <a:xfrm>
          <a:off x="4119245" y="5197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72" name="有形固定資産減価償却率平均値テキスト">
          <a:extLst>
            <a:ext uri="{FF2B5EF4-FFF2-40B4-BE49-F238E27FC236}">
              <a16:creationId xmlns:a16="http://schemas.microsoft.com/office/drawing/2014/main" id="{6C26AFBC-4728-4676-872C-832ADA0F03E5}"/>
            </a:ext>
          </a:extLst>
        </xdr:cNvPr>
        <xdr:cNvSpPr txBox="1"/>
      </xdr:nvSpPr>
      <xdr:spPr>
        <a:xfrm>
          <a:off x="4258945" y="5655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73" name="フローチャート: 判断 72">
          <a:extLst>
            <a:ext uri="{FF2B5EF4-FFF2-40B4-BE49-F238E27FC236}">
              <a16:creationId xmlns:a16="http://schemas.microsoft.com/office/drawing/2014/main" id="{C268EFF4-4F40-4AC9-A702-300E3E300A02}"/>
            </a:ext>
          </a:extLst>
        </xdr:cNvPr>
        <xdr:cNvSpPr/>
      </xdr:nvSpPr>
      <xdr:spPr>
        <a:xfrm>
          <a:off x="4157345" y="580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74" name="フローチャート: 判断 73">
          <a:extLst>
            <a:ext uri="{FF2B5EF4-FFF2-40B4-BE49-F238E27FC236}">
              <a16:creationId xmlns:a16="http://schemas.microsoft.com/office/drawing/2014/main" id="{DEED0F42-076A-4CDE-92AF-FBFE7C43EA26}"/>
            </a:ext>
          </a:extLst>
        </xdr:cNvPr>
        <xdr:cNvSpPr/>
      </xdr:nvSpPr>
      <xdr:spPr>
        <a:xfrm>
          <a:off x="3537585" y="58007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151765</xdr:rowOff>
    </xdr:from>
    <xdr:to>
      <xdr:col>15</xdr:col>
      <xdr:colOff>187325</xdr:colOff>
      <xdr:row>30</xdr:row>
      <xdr:rowOff>81915</xdr:rowOff>
    </xdr:to>
    <xdr:sp macro="" textlink="">
      <xdr:nvSpPr>
        <xdr:cNvPr id="75" name="フローチャート: 判断 74">
          <a:extLst>
            <a:ext uri="{FF2B5EF4-FFF2-40B4-BE49-F238E27FC236}">
              <a16:creationId xmlns:a16="http://schemas.microsoft.com/office/drawing/2014/main" id="{AC87A395-921D-46FC-8847-297BA77A9779}"/>
            </a:ext>
          </a:extLst>
        </xdr:cNvPr>
        <xdr:cNvSpPr/>
      </xdr:nvSpPr>
      <xdr:spPr>
        <a:xfrm>
          <a:off x="286702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8074</xdr:rowOff>
    </xdr:from>
    <xdr:to>
      <xdr:col>11</xdr:col>
      <xdr:colOff>187325</xdr:colOff>
      <xdr:row>30</xdr:row>
      <xdr:rowOff>109674</xdr:rowOff>
    </xdr:to>
    <xdr:sp macro="" textlink="">
      <xdr:nvSpPr>
        <xdr:cNvPr id="76" name="フローチャート: 判断 75">
          <a:extLst>
            <a:ext uri="{FF2B5EF4-FFF2-40B4-BE49-F238E27FC236}">
              <a16:creationId xmlns:a16="http://schemas.microsoft.com/office/drawing/2014/main" id="{1494B213-A03D-4EAE-B49C-F5E540C9A402}"/>
            </a:ext>
          </a:extLst>
        </xdr:cNvPr>
        <xdr:cNvSpPr/>
      </xdr:nvSpPr>
      <xdr:spPr>
        <a:xfrm>
          <a:off x="219646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139428</xdr:rowOff>
    </xdr:from>
    <xdr:to>
      <xdr:col>7</xdr:col>
      <xdr:colOff>187325</xdr:colOff>
      <xdr:row>30</xdr:row>
      <xdr:rowOff>69578</xdr:rowOff>
    </xdr:to>
    <xdr:sp macro="" textlink="">
      <xdr:nvSpPr>
        <xdr:cNvPr id="77" name="フローチャート: 判断 76">
          <a:extLst>
            <a:ext uri="{FF2B5EF4-FFF2-40B4-BE49-F238E27FC236}">
              <a16:creationId xmlns:a16="http://schemas.microsoft.com/office/drawing/2014/main" id="{68F28828-0F0F-4B40-B2B9-8F7CB7A37A85}"/>
            </a:ext>
          </a:extLst>
        </xdr:cNvPr>
        <xdr:cNvSpPr/>
      </xdr:nvSpPr>
      <xdr:spPr>
        <a:xfrm>
          <a:off x="152590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D6207B-B0C1-460D-80CC-E01EE4828D23}"/>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1FF7FCD-D17E-4842-B829-2A0E08BFD40D}"/>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2854C2B0-1DC6-4887-9708-658EAB95042E}"/>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3BBAF535-E6C0-4EBA-AF13-D320F1932332}"/>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6D5631-77E1-4F04-A625-40A74EE9407F}"/>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167368</xdr:rowOff>
    </xdr:from>
    <xdr:to>
      <xdr:col>23</xdr:col>
      <xdr:colOff>136525</xdr:colOff>
      <xdr:row>35</xdr:row>
      <xdr:rowOff>97518</xdr:rowOff>
    </xdr:to>
    <xdr:sp macro="" textlink="">
      <xdr:nvSpPr>
        <xdr:cNvPr id="83" name="楕円 82">
          <a:extLst>
            <a:ext uri="{FF2B5EF4-FFF2-40B4-BE49-F238E27FC236}">
              <a16:creationId xmlns:a16="http://schemas.microsoft.com/office/drawing/2014/main" id="{3B1AC7B9-429E-4F05-B1E8-650289F11D44}"/>
            </a:ext>
          </a:extLst>
        </xdr:cNvPr>
        <xdr:cNvSpPr/>
      </xdr:nvSpPr>
      <xdr:spPr>
        <a:xfrm>
          <a:off x="4157345" y="66367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82295</xdr:rowOff>
    </xdr:from>
    <xdr:ext cx="405111" cy="259045"/>
    <xdr:sp macro="" textlink="">
      <xdr:nvSpPr>
        <xdr:cNvPr id="84" name="有形固定資産減価償却率該当値テキスト">
          <a:extLst>
            <a:ext uri="{FF2B5EF4-FFF2-40B4-BE49-F238E27FC236}">
              <a16:creationId xmlns:a16="http://schemas.microsoft.com/office/drawing/2014/main" id="{9B218615-4F09-4B8E-BB28-D8C1F22221A0}"/>
            </a:ext>
          </a:extLst>
        </xdr:cNvPr>
        <xdr:cNvSpPr txBox="1"/>
      </xdr:nvSpPr>
      <xdr:spPr>
        <a:xfrm>
          <a:off x="4258945" y="6551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139609</xdr:rowOff>
    </xdr:from>
    <xdr:to>
      <xdr:col>19</xdr:col>
      <xdr:colOff>187325</xdr:colOff>
      <xdr:row>35</xdr:row>
      <xdr:rowOff>69759</xdr:rowOff>
    </xdr:to>
    <xdr:sp macro="" textlink="">
      <xdr:nvSpPr>
        <xdr:cNvPr id="85" name="楕円 84">
          <a:extLst>
            <a:ext uri="{FF2B5EF4-FFF2-40B4-BE49-F238E27FC236}">
              <a16:creationId xmlns:a16="http://schemas.microsoft.com/office/drawing/2014/main" id="{274E814F-D2D3-492E-9A17-F177FEE9F2A0}"/>
            </a:ext>
          </a:extLst>
        </xdr:cNvPr>
        <xdr:cNvSpPr/>
      </xdr:nvSpPr>
      <xdr:spPr>
        <a:xfrm>
          <a:off x="3537585" y="66089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35</xdr:row>
      <xdr:rowOff>18959</xdr:rowOff>
    </xdr:from>
    <xdr:to>
      <xdr:col>23</xdr:col>
      <xdr:colOff>85725</xdr:colOff>
      <xdr:row>35</xdr:row>
      <xdr:rowOff>46718</xdr:rowOff>
    </xdr:to>
    <xdr:cxnSp macro="">
      <xdr:nvCxnSpPr>
        <xdr:cNvPr id="86" name="直線コネクタ 85">
          <a:extLst>
            <a:ext uri="{FF2B5EF4-FFF2-40B4-BE49-F238E27FC236}">
              <a16:creationId xmlns:a16="http://schemas.microsoft.com/office/drawing/2014/main" id="{B125064C-580D-4485-8ACF-8148C61CD0E5}"/>
            </a:ext>
          </a:extLst>
        </xdr:cNvPr>
        <xdr:cNvCxnSpPr/>
      </xdr:nvCxnSpPr>
      <xdr:spPr>
        <a:xfrm>
          <a:off x="3588385" y="6655979"/>
          <a:ext cx="61976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148862</xdr:rowOff>
    </xdr:from>
    <xdr:to>
      <xdr:col>15</xdr:col>
      <xdr:colOff>187325</xdr:colOff>
      <xdr:row>35</xdr:row>
      <xdr:rowOff>79012</xdr:rowOff>
    </xdr:to>
    <xdr:sp macro="" textlink="">
      <xdr:nvSpPr>
        <xdr:cNvPr id="87" name="楕円 86">
          <a:extLst>
            <a:ext uri="{FF2B5EF4-FFF2-40B4-BE49-F238E27FC236}">
              <a16:creationId xmlns:a16="http://schemas.microsoft.com/office/drawing/2014/main" id="{8E107B5B-E70D-45DB-937E-F8DDBB5247DF}"/>
            </a:ext>
          </a:extLst>
        </xdr:cNvPr>
        <xdr:cNvSpPr/>
      </xdr:nvSpPr>
      <xdr:spPr>
        <a:xfrm>
          <a:off x="2867025" y="66182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18959</xdr:rowOff>
    </xdr:from>
    <xdr:to>
      <xdr:col>19</xdr:col>
      <xdr:colOff>136525</xdr:colOff>
      <xdr:row>35</xdr:row>
      <xdr:rowOff>28212</xdr:rowOff>
    </xdr:to>
    <xdr:cxnSp macro="">
      <xdr:nvCxnSpPr>
        <xdr:cNvPr id="88" name="直線コネクタ 87">
          <a:extLst>
            <a:ext uri="{FF2B5EF4-FFF2-40B4-BE49-F238E27FC236}">
              <a16:creationId xmlns:a16="http://schemas.microsoft.com/office/drawing/2014/main" id="{48DF44A3-147F-4CA6-94A2-3737B5C1FC26}"/>
            </a:ext>
          </a:extLst>
        </xdr:cNvPr>
        <xdr:cNvCxnSpPr/>
      </xdr:nvCxnSpPr>
      <xdr:spPr>
        <a:xfrm flipV="1">
          <a:off x="2917825" y="6655979"/>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47081</xdr:rowOff>
    </xdr:from>
    <xdr:to>
      <xdr:col>11</xdr:col>
      <xdr:colOff>187325</xdr:colOff>
      <xdr:row>34</xdr:row>
      <xdr:rowOff>148681</xdr:rowOff>
    </xdr:to>
    <xdr:sp macro="" textlink="">
      <xdr:nvSpPr>
        <xdr:cNvPr id="89" name="楕円 88">
          <a:extLst>
            <a:ext uri="{FF2B5EF4-FFF2-40B4-BE49-F238E27FC236}">
              <a16:creationId xmlns:a16="http://schemas.microsoft.com/office/drawing/2014/main" id="{CEA2ECF3-53AD-44D6-9E14-905321C4414B}"/>
            </a:ext>
          </a:extLst>
        </xdr:cNvPr>
        <xdr:cNvSpPr/>
      </xdr:nvSpPr>
      <xdr:spPr>
        <a:xfrm>
          <a:off x="2196465" y="65164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97881</xdr:rowOff>
    </xdr:from>
    <xdr:to>
      <xdr:col>15</xdr:col>
      <xdr:colOff>136525</xdr:colOff>
      <xdr:row>35</xdr:row>
      <xdr:rowOff>28212</xdr:rowOff>
    </xdr:to>
    <xdr:cxnSp macro="">
      <xdr:nvCxnSpPr>
        <xdr:cNvPr id="90" name="直線コネクタ 89">
          <a:extLst>
            <a:ext uri="{FF2B5EF4-FFF2-40B4-BE49-F238E27FC236}">
              <a16:creationId xmlns:a16="http://schemas.microsoft.com/office/drawing/2014/main" id="{8B6355B2-A99F-4674-924D-FA7774460ECD}"/>
            </a:ext>
          </a:extLst>
        </xdr:cNvPr>
        <xdr:cNvCxnSpPr/>
      </xdr:nvCxnSpPr>
      <xdr:spPr>
        <a:xfrm>
          <a:off x="2247265" y="6567261"/>
          <a:ext cx="67056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37828</xdr:rowOff>
    </xdr:from>
    <xdr:to>
      <xdr:col>7</xdr:col>
      <xdr:colOff>187325</xdr:colOff>
      <xdr:row>34</xdr:row>
      <xdr:rowOff>139428</xdr:rowOff>
    </xdr:to>
    <xdr:sp macro="" textlink="">
      <xdr:nvSpPr>
        <xdr:cNvPr id="91" name="楕円 90">
          <a:extLst>
            <a:ext uri="{FF2B5EF4-FFF2-40B4-BE49-F238E27FC236}">
              <a16:creationId xmlns:a16="http://schemas.microsoft.com/office/drawing/2014/main" id="{30B73A5A-7E95-45F1-9826-C368F66348E8}"/>
            </a:ext>
          </a:extLst>
        </xdr:cNvPr>
        <xdr:cNvSpPr/>
      </xdr:nvSpPr>
      <xdr:spPr>
        <a:xfrm>
          <a:off x="1525905" y="650720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88628</xdr:rowOff>
    </xdr:from>
    <xdr:to>
      <xdr:col>11</xdr:col>
      <xdr:colOff>136525</xdr:colOff>
      <xdr:row>34</xdr:row>
      <xdr:rowOff>97881</xdr:rowOff>
    </xdr:to>
    <xdr:cxnSp macro="">
      <xdr:nvCxnSpPr>
        <xdr:cNvPr id="92" name="直線コネクタ 91">
          <a:extLst>
            <a:ext uri="{FF2B5EF4-FFF2-40B4-BE49-F238E27FC236}">
              <a16:creationId xmlns:a16="http://schemas.microsoft.com/office/drawing/2014/main" id="{5A687A27-7EE2-47E7-9AFD-23DCFBD44A08}"/>
            </a:ext>
          </a:extLst>
        </xdr:cNvPr>
        <xdr:cNvCxnSpPr/>
      </xdr:nvCxnSpPr>
      <xdr:spPr>
        <a:xfrm>
          <a:off x="1576705" y="6558008"/>
          <a:ext cx="67056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120032</xdr:rowOff>
    </xdr:from>
    <xdr:ext cx="405111" cy="259045"/>
    <xdr:sp macro="" textlink="">
      <xdr:nvSpPr>
        <xdr:cNvPr id="93" name="n_1aveValue有形固定資産減価償却率">
          <a:extLst>
            <a:ext uri="{FF2B5EF4-FFF2-40B4-BE49-F238E27FC236}">
              <a16:creationId xmlns:a16="http://schemas.microsoft.com/office/drawing/2014/main" id="{C042090C-4894-4B90-804E-2936E8048535}"/>
            </a:ext>
          </a:extLst>
        </xdr:cNvPr>
        <xdr:cNvSpPr txBox="1"/>
      </xdr:nvSpPr>
      <xdr:spPr>
        <a:xfrm>
          <a:off x="3395989"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98442</xdr:rowOff>
    </xdr:from>
    <xdr:ext cx="405111" cy="259045"/>
    <xdr:sp macro="" textlink="">
      <xdr:nvSpPr>
        <xdr:cNvPr id="94" name="n_2aveValue有形固定資産減価償却率">
          <a:extLst>
            <a:ext uri="{FF2B5EF4-FFF2-40B4-BE49-F238E27FC236}">
              <a16:creationId xmlns:a16="http://schemas.microsoft.com/office/drawing/2014/main" id="{337A842B-AEE7-4133-BD91-1BDBD049B670}"/>
            </a:ext>
          </a:extLst>
        </xdr:cNvPr>
        <xdr:cNvSpPr txBox="1"/>
      </xdr:nvSpPr>
      <xdr:spPr>
        <a:xfrm>
          <a:off x="273812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126201</xdr:rowOff>
    </xdr:from>
    <xdr:ext cx="405111" cy="259045"/>
    <xdr:sp macro="" textlink="">
      <xdr:nvSpPr>
        <xdr:cNvPr id="95" name="n_3aveValue有形固定資産減価償却率">
          <a:extLst>
            <a:ext uri="{FF2B5EF4-FFF2-40B4-BE49-F238E27FC236}">
              <a16:creationId xmlns:a16="http://schemas.microsoft.com/office/drawing/2014/main" id="{161FA60A-A694-4806-B7F1-96565A7C15CC}"/>
            </a:ext>
          </a:extLst>
        </xdr:cNvPr>
        <xdr:cNvSpPr txBox="1"/>
      </xdr:nvSpPr>
      <xdr:spPr>
        <a:xfrm>
          <a:off x="2067569" y="558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86105</xdr:rowOff>
    </xdr:from>
    <xdr:ext cx="405111" cy="259045"/>
    <xdr:sp macro="" textlink="">
      <xdr:nvSpPr>
        <xdr:cNvPr id="96" name="n_4aveValue有形固定資産減価償却率">
          <a:extLst>
            <a:ext uri="{FF2B5EF4-FFF2-40B4-BE49-F238E27FC236}">
              <a16:creationId xmlns:a16="http://schemas.microsoft.com/office/drawing/2014/main" id="{106A1BA4-193C-4D41-ACC6-DCD6AEA66402}"/>
            </a:ext>
          </a:extLst>
        </xdr:cNvPr>
        <xdr:cNvSpPr txBox="1"/>
      </xdr:nvSpPr>
      <xdr:spPr>
        <a:xfrm>
          <a:off x="139700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60886</xdr:rowOff>
    </xdr:from>
    <xdr:ext cx="405111" cy="259045"/>
    <xdr:sp macro="" textlink="">
      <xdr:nvSpPr>
        <xdr:cNvPr id="97" name="n_1mainValue有形固定資産減価償却率">
          <a:extLst>
            <a:ext uri="{FF2B5EF4-FFF2-40B4-BE49-F238E27FC236}">
              <a16:creationId xmlns:a16="http://schemas.microsoft.com/office/drawing/2014/main" id="{845FFA4C-4638-4CAF-8035-1B33F09FF25B}"/>
            </a:ext>
          </a:extLst>
        </xdr:cNvPr>
        <xdr:cNvSpPr txBox="1"/>
      </xdr:nvSpPr>
      <xdr:spPr>
        <a:xfrm>
          <a:off x="3395989" y="6697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70139</xdr:rowOff>
    </xdr:from>
    <xdr:ext cx="405111" cy="259045"/>
    <xdr:sp macro="" textlink="">
      <xdr:nvSpPr>
        <xdr:cNvPr id="98" name="n_2mainValue有形固定資産減価償却率">
          <a:extLst>
            <a:ext uri="{FF2B5EF4-FFF2-40B4-BE49-F238E27FC236}">
              <a16:creationId xmlns:a16="http://schemas.microsoft.com/office/drawing/2014/main" id="{6CFA33DF-08EF-4CF0-9E4F-97F95D6E7514}"/>
            </a:ext>
          </a:extLst>
        </xdr:cNvPr>
        <xdr:cNvSpPr txBox="1"/>
      </xdr:nvSpPr>
      <xdr:spPr>
        <a:xfrm>
          <a:off x="2738129" y="670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139808</xdr:rowOff>
    </xdr:from>
    <xdr:ext cx="405111" cy="259045"/>
    <xdr:sp macro="" textlink="">
      <xdr:nvSpPr>
        <xdr:cNvPr id="99" name="n_3mainValue有形固定資産減価償却率">
          <a:extLst>
            <a:ext uri="{FF2B5EF4-FFF2-40B4-BE49-F238E27FC236}">
              <a16:creationId xmlns:a16="http://schemas.microsoft.com/office/drawing/2014/main" id="{CD9972CF-43CC-45E8-907A-683DEE66050B}"/>
            </a:ext>
          </a:extLst>
        </xdr:cNvPr>
        <xdr:cNvSpPr txBox="1"/>
      </xdr:nvSpPr>
      <xdr:spPr>
        <a:xfrm>
          <a:off x="2067569" y="660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130555</xdr:rowOff>
    </xdr:from>
    <xdr:ext cx="405111" cy="259045"/>
    <xdr:sp macro="" textlink="">
      <xdr:nvSpPr>
        <xdr:cNvPr id="100" name="n_4mainValue有形固定資産減価償却率">
          <a:extLst>
            <a:ext uri="{FF2B5EF4-FFF2-40B4-BE49-F238E27FC236}">
              <a16:creationId xmlns:a16="http://schemas.microsoft.com/office/drawing/2014/main" id="{4C4A02D1-F8E5-4F29-98F1-52F0D3428863}"/>
            </a:ext>
          </a:extLst>
        </xdr:cNvPr>
        <xdr:cNvSpPr txBox="1"/>
      </xdr:nvSpPr>
      <xdr:spPr>
        <a:xfrm>
          <a:off x="1397009" y="6599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18BDA778-B89B-4DE1-9A0C-2AEBF9451EA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FBB6BBF0-3E58-4177-9733-8A5A74DE95BF}"/>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ED2E3BEE-33A2-4E2C-AC09-B937C1C509C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F1DED09-68C8-48EE-B6DF-B8DC2DDEA40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376EE524-682D-4A00-A310-267A715BF3C2}"/>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9FBFBE3-CA75-463D-8842-C4E5B42F746E}"/>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4518738A-2031-4370-B714-5964289035F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4C420B59-9491-4F8B-8F94-600EA020A431}"/>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9460393C-0DAC-4D17-B697-2E9007B4853E}"/>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C2AB55E6-71DB-41F9-9811-EAC5E7FCF319}"/>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B09193D0-2A01-41FD-97AF-5932D354CEE0}"/>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68899B51-AEB4-4BBF-9CD0-1296E12E92C3}"/>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740A3169-507C-4B07-A33B-4DCF9D7DC399}"/>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年度から令和元年度に実施された診療所建設事業において、基金の取り崩しや起債の発行を行ったことや、経常一般財源が減少傾向にあることから債務償還比率は、急激に上昇した。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年度からは回復傾向に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年度は、比率が上昇した。上昇した原因は、分母となる経常一般財源にかかる経常経費充当財源が増加ことによるものである。当該比率は、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類似団体平均を大きく上回っているので、今後は、公共施設等総合管理計画などと財政の整合を図りながら債務償還比率の抑制に取り組んでいく。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D7D2032A-CACA-4533-BD9B-C898D451CD1E}"/>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9A273684-27EF-42B7-92C9-43043814182A}"/>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A1E06E05-D61B-49BB-BC23-C2DB3CED2EBD}"/>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549AF9B4-9D99-41E7-8FB6-CAB9530AD43D}"/>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2E7E8DC0-3863-4561-AB10-FD22218DF737}"/>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E424047C-9EEA-448F-ABDE-D19C93AB6677}"/>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2E9479DF-A193-4271-B552-8A3ECF76857F}"/>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DF3D22A4-4119-4EAB-9FE4-23DA8F50E5EF}"/>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BF7D0542-670F-4FFF-8741-F9FFA4C228A1}"/>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7F3820E0-AE1F-4CB6-8B96-0799B45D3471}"/>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F01EC2D-AAE8-48FF-8DA0-2314A6FC0DC1}"/>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461E1B6C-9A81-48DE-840C-88CD613F3EA4}"/>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716F802D-7FA0-4217-B0BC-1AB3DA12B1DD}"/>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A3ADFD56-DD95-498D-B858-0CE95946CCF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779C516B-AD7A-47F9-9360-9B8422FDE098}"/>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33666</xdr:rowOff>
    </xdr:to>
    <xdr:cxnSp macro="">
      <xdr:nvCxnSpPr>
        <xdr:cNvPr id="129" name="直線コネクタ 128">
          <a:extLst>
            <a:ext uri="{FF2B5EF4-FFF2-40B4-BE49-F238E27FC236}">
              <a16:creationId xmlns:a16="http://schemas.microsoft.com/office/drawing/2014/main" id="{07B69104-7EFE-450E-B53B-984D981D13FE}"/>
            </a:ext>
          </a:extLst>
        </xdr:cNvPr>
        <xdr:cNvCxnSpPr/>
      </xdr:nvCxnSpPr>
      <xdr:spPr>
        <a:xfrm flipV="1">
          <a:off x="13027660" y="5211868"/>
          <a:ext cx="1269" cy="11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37493</xdr:rowOff>
    </xdr:from>
    <xdr:ext cx="469744" cy="259045"/>
    <xdr:sp macro="" textlink="">
      <xdr:nvSpPr>
        <xdr:cNvPr id="130" name="債務償還比率最小値テキスト">
          <a:extLst>
            <a:ext uri="{FF2B5EF4-FFF2-40B4-BE49-F238E27FC236}">
              <a16:creationId xmlns:a16="http://schemas.microsoft.com/office/drawing/2014/main" id="{64D3909D-87B0-44AA-A076-D45C162B20D5}"/>
            </a:ext>
          </a:extLst>
        </xdr:cNvPr>
        <xdr:cNvSpPr txBox="1"/>
      </xdr:nvSpPr>
      <xdr:spPr>
        <a:xfrm>
          <a:off x="13080365" y="6339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33666</xdr:rowOff>
    </xdr:from>
    <xdr:to>
      <xdr:col>76</xdr:col>
      <xdr:colOff>111125</xdr:colOff>
      <xdr:row>33</xdr:row>
      <xdr:rowOff>33666</xdr:rowOff>
    </xdr:to>
    <xdr:cxnSp macro="">
      <xdr:nvCxnSpPr>
        <xdr:cNvPr id="131" name="直線コネクタ 130">
          <a:extLst>
            <a:ext uri="{FF2B5EF4-FFF2-40B4-BE49-F238E27FC236}">
              <a16:creationId xmlns:a16="http://schemas.microsoft.com/office/drawing/2014/main" id="{1B274ABB-D9EC-4023-BB84-71D110589E5C}"/>
            </a:ext>
          </a:extLst>
        </xdr:cNvPr>
        <xdr:cNvCxnSpPr/>
      </xdr:nvCxnSpPr>
      <xdr:spPr>
        <a:xfrm>
          <a:off x="12963525" y="63354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3E54F11-7E36-4366-BF44-6AEA825C1AC7}"/>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927C4EE7-1079-4970-B891-E1B025CDCF8B}"/>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76746</xdr:rowOff>
    </xdr:from>
    <xdr:ext cx="469744" cy="259045"/>
    <xdr:sp macro="" textlink="">
      <xdr:nvSpPr>
        <xdr:cNvPr id="134" name="債務償還比率平均値テキスト">
          <a:extLst>
            <a:ext uri="{FF2B5EF4-FFF2-40B4-BE49-F238E27FC236}">
              <a16:creationId xmlns:a16="http://schemas.microsoft.com/office/drawing/2014/main" id="{75C0B1A2-55A7-4E2F-93CB-5723A96B6D39}"/>
            </a:ext>
          </a:extLst>
        </xdr:cNvPr>
        <xdr:cNvSpPr txBox="1"/>
      </xdr:nvSpPr>
      <xdr:spPr>
        <a:xfrm>
          <a:off x="13080365" y="52050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53869</xdr:rowOff>
    </xdr:from>
    <xdr:to>
      <xdr:col>76</xdr:col>
      <xdr:colOff>73025</xdr:colOff>
      <xdr:row>27</xdr:row>
      <xdr:rowOff>155469</xdr:rowOff>
    </xdr:to>
    <xdr:sp macro="" textlink="">
      <xdr:nvSpPr>
        <xdr:cNvPr id="135" name="フローチャート: 判断 134">
          <a:extLst>
            <a:ext uri="{FF2B5EF4-FFF2-40B4-BE49-F238E27FC236}">
              <a16:creationId xmlns:a16="http://schemas.microsoft.com/office/drawing/2014/main" id="{C3620544-8640-4260-B460-07141DC55C23}"/>
            </a:ext>
          </a:extLst>
        </xdr:cNvPr>
        <xdr:cNvSpPr/>
      </xdr:nvSpPr>
      <xdr:spPr>
        <a:xfrm>
          <a:off x="13001625" y="53497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27</xdr:row>
      <xdr:rowOff>66103</xdr:rowOff>
    </xdr:from>
    <xdr:to>
      <xdr:col>72</xdr:col>
      <xdr:colOff>123825</xdr:colOff>
      <xdr:row>27</xdr:row>
      <xdr:rowOff>167703</xdr:rowOff>
    </xdr:to>
    <xdr:sp macro="" textlink="">
      <xdr:nvSpPr>
        <xdr:cNvPr id="136" name="フローチャート: 判断 135">
          <a:extLst>
            <a:ext uri="{FF2B5EF4-FFF2-40B4-BE49-F238E27FC236}">
              <a16:creationId xmlns:a16="http://schemas.microsoft.com/office/drawing/2014/main" id="{1B2EF6E7-EF2E-4B74-A1BC-E0F3189C4078}"/>
            </a:ext>
          </a:extLst>
        </xdr:cNvPr>
        <xdr:cNvSpPr/>
      </xdr:nvSpPr>
      <xdr:spPr>
        <a:xfrm>
          <a:off x="12359005" y="5362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83746</xdr:rowOff>
    </xdr:from>
    <xdr:to>
      <xdr:col>68</xdr:col>
      <xdr:colOff>123825</xdr:colOff>
      <xdr:row>29</xdr:row>
      <xdr:rowOff>13896</xdr:rowOff>
    </xdr:to>
    <xdr:sp macro="" textlink="">
      <xdr:nvSpPr>
        <xdr:cNvPr id="137" name="フローチャート: 判断 136">
          <a:extLst>
            <a:ext uri="{FF2B5EF4-FFF2-40B4-BE49-F238E27FC236}">
              <a16:creationId xmlns:a16="http://schemas.microsoft.com/office/drawing/2014/main" id="{FDF43CCD-B23D-4E3C-A800-5CB15667DF2E}"/>
            </a:ext>
          </a:extLst>
        </xdr:cNvPr>
        <xdr:cNvSpPr/>
      </xdr:nvSpPr>
      <xdr:spPr>
        <a:xfrm>
          <a:off x="1168844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14129</xdr:rowOff>
    </xdr:from>
    <xdr:to>
      <xdr:col>64</xdr:col>
      <xdr:colOff>123825</xdr:colOff>
      <xdr:row>29</xdr:row>
      <xdr:rowOff>115729</xdr:rowOff>
    </xdr:to>
    <xdr:sp macro="" textlink="">
      <xdr:nvSpPr>
        <xdr:cNvPr id="138" name="フローチャート: 判断 137">
          <a:extLst>
            <a:ext uri="{FF2B5EF4-FFF2-40B4-BE49-F238E27FC236}">
              <a16:creationId xmlns:a16="http://schemas.microsoft.com/office/drawing/2014/main" id="{C52D5901-2FB5-430D-A902-64EA8983F0CE}"/>
            </a:ext>
          </a:extLst>
        </xdr:cNvPr>
        <xdr:cNvSpPr/>
      </xdr:nvSpPr>
      <xdr:spPr>
        <a:xfrm>
          <a:off x="1101788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109654</xdr:rowOff>
    </xdr:from>
    <xdr:to>
      <xdr:col>60</xdr:col>
      <xdr:colOff>123825</xdr:colOff>
      <xdr:row>29</xdr:row>
      <xdr:rowOff>39804</xdr:rowOff>
    </xdr:to>
    <xdr:sp macro="" textlink="">
      <xdr:nvSpPr>
        <xdr:cNvPr id="139" name="フローチャート: 判断 138">
          <a:extLst>
            <a:ext uri="{FF2B5EF4-FFF2-40B4-BE49-F238E27FC236}">
              <a16:creationId xmlns:a16="http://schemas.microsoft.com/office/drawing/2014/main" id="{58A620F6-AD16-44AD-B604-698BA8A16D5D}"/>
            </a:ext>
          </a:extLst>
        </xdr:cNvPr>
        <xdr:cNvSpPr/>
      </xdr:nvSpPr>
      <xdr:spPr>
        <a:xfrm>
          <a:off x="1034732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90EB68F6-1F41-4859-B352-ED6EA1D7CF58}"/>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31563BC-2CC5-4A9C-8367-F8749B847733}"/>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FCD6C9B-658C-4872-8D7E-975951539D95}"/>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1E0B324-80F0-4B80-BFE5-72A3946B94F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BB1A03C-9BEF-46BB-B2E2-A423C802803E}"/>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7684</xdr:rowOff>
    </xdr:from>
    <xdr:to>
      <xdr:col>76</xdr:col>
      <xdr:colOff>73025</xdr:colOff>
      <xdr:row>32</xdr:row>
      <xdr:rowOff>109284</xdr:rowOff>
    </xdr:to>
    <xdr:sp macro="" textlink="">
      <xdr:nvSpPr>
        <xdr:cNvPr id="145" name="楕円 144">
          <a:extLst>
            <a:ext uri="{FF2B5EF4-FFF2-40B4-BE49-F238E27FC236}">
              <a16:creationId xmlns:a16="http://schemas.microsoft.com/office/drawing/2014/main" id="{843F1BD7-9F1D-48D5-B332-8AC05894662F}"/>
            </a:ext>
          </a:extLst>
        </xdr:cNvPr>
        <xdr:cNvSpPr/>
      </xdr:nvSpPr>
      <xdr:spPr>
        <a:xfrm>
          <a:off x="13001625" y="614178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157561</xdr:rowOff>
    </xdr:from>
    <xdr:ext cx="469744" cy="259045"/>
    <xdr:sp macro="" textlink="">
      <xdr:nvSpPr>
        <xdr:cNvPr id="146" name="債務償還比率該当値テキスト">
          <a:extLst>
            <a:ext uri="{FF2B5EF4-FFF2-40B4-BE49-F238E27FC236}">
              <a16:creationId xmlns:a16="http://schemas.microsoft.com/office/drawing/2014/main" id="{1B2372E1-0D1E-4354-848F-C6DA0D2EC66E}"/>
            </a:ext>
          </a:extLst>
        </xdr:cNvPr>
        <xdr:cNvSpPr txBox="1"/>
      </xdr:nvSpPr>
      <xdr:spPr>
        <a:xfrm>
          <a:off x="13080365" y="612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165809</xdr:rowOff>
    </xdr:from>
    <xdr:to>
      <xdr:col>72</xdr:col>
      <xdr:colOff>123825</xdr:colOff>
      <xdr:row>31</xdr:row>
      <xdr:rowOff>95959</xdr:rowOff>
    </xdr:to>
    <xdr:sp macro="" textlink="">
      <xdr:nvSpPr>
        <xdr:cNvPr id="147" name="楕円 146">
          <a:extLst>
            <a:ext uri="{FF2B5EF4-FFF2-40B4-BE49-F238E27FC236}">
              <a16:creationId xmlns:a16="http://schemas.microsoft.com/office/drawing/2014/main" id="{ABAAFE55-E4C2-4B1F-B2E6-80B8A2C02171}"/>
            </a:ext>
          </a:extLst>
        </xdr:cNvPr>
        <xdr:cNvSpPr/>
      </xdr:nvSpPr>
      <xdr:spPr>
        <a:xfrm>
          <a:off x="12359005" y="5964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45159</xdr:rowOff>
    </xdr:from>
    <xdr:to>
      <xdr:col>76</xdr:col>
      <xdr:colOff>22225</xdr:colOff>
      <xdr:row>32</xdr:row>
      <xdr:rowOff>58484</xdr:rowOff>
    </xdr:to>
    <xdr:cxnSp macro="">
      <xdr:nvCxnSpPr>
        <xdr:cNvPr id="148" name="直線コネクタ 147">
          <a:extLst>
            <a:ext uri="{FF2B5EF4-FFF2-40B4-BE49-F238E27FC236}">
              <a16:creationId xmlns:a16="http://schemas.microsoft.com/office/drawing/2014/main" id="{AF69B693-6434-4B21-82FD-B0C5537864E8}"/>
            </a:ext>
          </a:extLst>
        </xdr:cNvPr>
        <xdr:cNvCxnSpPr/>
      </xdr:nvCxnSpPr>
      <xdr:spPr>
        <a:xfrm>
          <a:off x="12409805" y="6011619"/>
          <a:ext cx="619760" cy="18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156834</xdr:rowOff>
    </xdr:from>
    <xdr:to>
      <xdr:col>68</xdr:col>
      <xdr:colOff>123825</xdr:colOff>
      <xdr:row>33</xdr:row>
      <xdr:rowOff>86984</xdr:rowOff>
    </xdr:to>
    <xdr:sp macro="" textlink="">
      <xdr:nvSpPr>
        <xdr:cNvPr id="149" name="楕円 148">
          <a:extLst>
            <a:ext uri="{FF2B5EF4-FFF2-40B4-BE49-F238E27FC236}">
              <a16:creationId xmlns:a16="http://schemas.microsoft.com/office/drawing/2014/main" id="{8ABFBFE3-6DDB-4911-B711-2C4BE4039264}"/>
            </a:ext>
          </a:extLst>
        </xdr:cNvPr>
        <xdr:cNvSpPr/>
      </xdr:nvSpPr>
      <xdr:spPr>
        <a:xfrm>
          <a:off x="11688445" y="62909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45159</xdr:rowOff>
    </xdr:from>
    <xdr:to>
      <xdr:col>72</xdr:col>
      <xdr:colOff>73025</xdr:colOff>
      <xdr:row>33</xdr:row>
      <xdr:rowOff>36184</xdr:rowOff>
    </xdr:to>
    <xdr:cxnSp macro="">
      <xdr:nvCxnSpPr>
        <xdr:cNvPr id="150" name="直線コネクタ 149">
          <a:extLst>
            <a:ext uri="{FF2B5EF4-FFF2-40B4-BE49-F238E27FC236}">
              <a16:creationId xmlns:a16="http://schemas.microsoft.com/office/drawing/2014/main" id="{C74BA0C5-661E-40A5-8927-1BC24FEC1F7E}"/>
            </a:ext>
          </a:extLst>
        </xdr:cNvPr>
        <xdr:cNvCxnSpPr/>
      </xdr:nvCxnSpPr>
      <xdr:spPr>
        <a:xfrm flipV="1">
          <a:off x="11739245" y="6011619"/>
          <a:ext cx="670560" cy="32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42608</xdr:rowOff>
    </xdr:from>
    <xdr:to>
      <xdr:col>64</xdr:col>
      <xdr:colOff>123825</xdr:colOff>
      <xdr:row>34</xdr:row>
      <xdr:rowOff>144208</xdr:rowOff>
    </xdr:to>
    <xdr:sp macro="" textlink="">
      <xdr:nvSpPr>
        <xdr:cNvPr id="151" name="楕円 150">
          <a:extLst>
            <a:ext uri="{FF2B5EF4-FFF2-40B4-BE49-F238E27FC236}">
              <a16:creationId xmlns:a16="http://schemas.microsoft.com/office/drawing/2014/main" id="{9F825972-633A-4BF5-A016-3F4345992159}"/>
            </a:ext>
          </a:extLst>
        </xdr:cNvPr>
        <xdr:cNvSpPr/>
      </xdr:nvSpPr>
      <xdr:spPr>
        <a:xfrm>
          <a:off x="11017885" y="6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36184</xdr:rowOff>
    </xdr:from>
    <xdr:to>
      <xdr:col>68</xdr:col>
      <xdr:colOff>73025</xdr:colOff>
      <xdr:row>34</xdr:row>
      <xdr:rowOff>93408</xdr:rowOff>
    </xdr:to>
    <xdr:cxnSp macro="">
      <xdr:nvCxnSpPr>
        <xdr:cNvPr id="152" name="直線コネクタ 151">
          <a:extLst>
            <a:ext uri="{FF2B5EF4-FFF2-40B4-BE49-F238E27FC236}">
              <a16:creationId xmlns:a16="http://schemas.microsoft.com/office/drawing/2014/main" id="{83EAEDA3-8FC2-45F5-BAB0-D94203452CC0}"/>
            </a:ext>
          </a:extLst>
        </xdr:cNvPr>
        <xdr:cNvCxnSpPr/>
      </xdr:nvCxnSpPr>
      <xdr:spPr>
        <a:xfrm flipV="1">
          <a:off x="11068685" y="6337924"/>
          <a:ext cx="670560" cy="22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50324</xdr:rowOff>
    </xdr:from>
    <xdr:to>
      <xdr:col>60</xdr:col>
      <xdr:colOff>123825</xdr:colOff>
      <xdr:row>32</xdr:row>
      <xdr:rowOff>151924</xdr:rowOff>
    </xdr:to>
    <xdr:sp macro="" textlink="">
      <xdr:nvSpPr>
        <xdr:cNvPr id="153" name="楕円 152">
          <a:extLst>
            <a:ext uri="{FF2B5EF4-FFF2-40B4-BE49-F238E27FC236}">
              <a16:creationId xmlns:a16="http://schemas.microsoft.com/office/drawing/2014/main" id="{447A4558-CF0A-4223-BBCC-59FCDC415901}"/>
            </a:ext>
          </a:extLst>
        </xdr:cNvPr>
        <xdr:cNvSpPr/>
      </xdr:nvSpPr>
      <xdr:spPr>
        <a:xfrm>
          <a:off x="10347325" y="618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101124</xdr:rowOff>
    </xdr:from>
    <xdr:to>
      <xdr:col>64</xdr:col>
      <xdr:colOff>73025</xdr:colOff>
      <xdr:row>34</xdr:row>
      <xdr:rowOff>93408</xdr:rowOff>
    </xdr:to>
    <xdr:cxnSp macro="">
      <xdr:nvCxnSpPr>
        <xdr:cNvPr id="154" name="直線コネクタ 153">
          <a:extLst>
            <a:ext uri="{FF2B5EF4-FFF2-40B4-BE49-F238E27FC236}">
              <a16:creationId xmlns:a16="http://schemas.microsoft.com/office/drawing/2014/main" id="{EC48B086-AFF7-4C20-A316-F83052B6D6B9}"/>
            </a:ext>
          </a:extLst>
        </xdr:cNvPr>
        <xdr:cNvCxnSpPr/>
      </xdr:nvCxnSpPr>
      <xdr:spPr>
        <a:xfrm>
          <a:off x="10398125" y="6235224"/>
          <a:ext cx="670560" cy="3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12780</xdr:rowOff>
    </xdr:from>
    <xdr:ext cx="469744" cy="259045"/>
    <xdr:sp macro="" textlink="">
      <xdr:nvSpPr>
        <xdr:cNvPr id="155" name="n_1aveValue債務償還比率">
          <a:extLst>
            <a:ext uri="{FF2B5EF4-FFF2-40B4-BE49-F238E27FC236}">
              <a16:creationId xmlns:a16="http://schemas.microsoft.com/office/drawing/2014/main" id="{6C3FBC79-0460-4810-94EF-6B207941CE3A}"/>
            </a:ext>
          </a:extLst>
        </xdr:cNvPr>
        <xdr:cNvSpPr txBox="1"/>
      </xdr:nvSpPr>
      <xdr:spPr>
        <a:xfrm>
          <a:off x="12185092" y="514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30423</xdr:rowOff>
    </xdr:from>
    <xdr:ext cx="469744" cy="259045"/>
    <xdr:sp macro="" textlink="">
      <xdr:nvSpPr>
        <xdr:cNvPr id="156" name="n_2aveValue債務償還比率">
          <a:extLst>
            <a:ext uri="{FF2B5EF4-FFF2-40B4-BE49-F238E27FC236}">
              <a16:creationId xmlns:a16="http://schemas.microsoft.com/office/drawing/2014/main" id="{998B9572-BCB6-4C98-9E27-D6C0B66B3655}"/>
            </a:ext>
          </a:extLst>
        </xdr:cNvPr>
        <xdr:cNvSpPr txBox="1"/>
      </xdr:nvSpPr>
      <xdr:spPr>
        <a:xfrm>
          <a:off x="11527232" y="5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132256</xdr:rowOff>
    </xdr:from>
    <xdr:ext cx="469744" cy="259045"/>
    <xdr:sp macro="" textlink="">
      <xdr:nvSpPr>
        <xdr:cNvPr id="157" name="n_3aveValue債務償還比率">
          <a:extLst>
            <a:ext uri="{FF2B5EF4-FFF2-40B4-BE49-F238E27FC236}">
              <a16:creationId xmlns:a16="http://schemas.microsoft.com/office/drawing/2014/main" id="{F233138F-616A-4DEE-BBAC-B08BA4903E66}"/>
            </a:ext>
          </a:extLst>
        </xdr:cNvPr>
        <xdr:cNvSpPr txBox="1"/>
      </xdr:nvSpPr>
      <xdr:spPr>
        <a:xfrm>
          <a:off x="10856672" y="54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56331</xdr:rowOff>
    </xdr:from>
    <xdr:ext cx="469744" cy="259045"/>
    <xdr:sp macro="" textlink="">
      <xdr:nvSpPr>
        <xdr:cNvPr id="158" name="n_4aveValue債務償還比率">
          <a:extLst>
            <a:ext uri="{FF2B5EF4-FFF2-40B4-BE49-F238E27FC236}">
              <a16:creationId xmlns:a16="http://schemas.microsoft.com/office/drawing/2014/main" id="{B6C5F189-1BB9-42B8-A13A-D9B2428C0327}"/>
            </a:ext>
          </a:extLst>
        </xdr:cNvPr>
        <xdr:cNvSpPr txBox="1"/>
      </xdr:nvSpPr>
      <xdr:spPr>
        <a:xfrm>
          <a:off x="10186112" y="53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87086</xdr:rowOff>
    </xdr:from>
    <xdr:ext cx="469744" cy="259045"/>
    <xdr:sp macro="" textlink="">
      <xdr:nvSpPr>
        <xdr:cNvPr id="159" name="n_1mainValue債務償還比率">
          <a:extLst>
            <a:ext uri="{FF2B5EF4-FFF2-40B4-BE49-F238E27FC236}">
              <a16:creationId xmlns:a16="http://schemas.microsoft.com/office/drawing/2014/main" id="{150555D8-BE16-4C63-B2E6-85E1B8A9AC07}"/>
            </a:ext>
          </a:extLst>
        </xdr:cNvPr>
        <xdr:cNvSpPr txBox="1"/>
      </xdr:nvSpPr>
      <xdr:spPr>
        <a:xfrm>
          <a:off x="12185092" y="6053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78112</xdr:rowOff>
    </xdr:from>
    <xdr:ext cx="469744" cy="259045"/>
    <xdr:sp macro="" textlink="">
      <xdr:nvSpPr>
        <xdr:cNvPr id="160" name="n_2mainValue債務償還比率">
          <a:extLst>
            <a:ext uri="{FF2B5EF4-FFF2-40B4-BE49-F238E27FC236}">
              <a16:creationId xmlns:a16="http://schemas.microsoft.com/office/drawing/2014/main" id="{E2661C02-15A8-4651-A33D-A312CD12A2CE}"/>
            </a:ext>
          </a:extLst>
        </xdr:cNvPr>
        <xdr:cNvSpPr txBox="1"/>
      </xdr:nvSpPr>
      <xdr:spPr>
        <a:xfrm>
          <a:off x="11527232" y="637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135335</xdr:rowOff>
    </xdr:from>
    <xdr:ext cx="469744" cy="259045"/>
    <xdr:sp macro="" textlink="">
      <xdr:nvSpPr>
        <xdr:cNvPr id="161" name="n_3mainValue債務償還比率">
          <a:extLst>
            <a:ext uri="{FF2B5EF4-FFF2-40B4-BE49-F238E27FC236}">
              <a16:creationId xmlns:a16="http://schemas.microsoft.com/office/drawing/2014/main" id="{F4D8CE88-055D-4443-9B79-FA697439BFC4}"/>
            </a:ext>
          </a:extLst>
        </xdr:cNvPr>
        <xdr:cNvSpPr txBox="1"/>
      </xdr:nvSpPr>
      <xdr:spPr>
        <a:xfrm>
          <a:off x="10856672" y="66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143051</xdr:rowOff>
    </xdr:from>
    <xdr:ext cx="469744" cy="259045"/>
    <xdr:sp macro="" textlink="">
      <xdr:nvSpPr>
        <xdr:cNvPr id="162" name="n_4mainValue債務償還比率">
          <a:extLst>
            <a:ext uri="{FF2B5EF4-FFF2-40B4-BE49-F238E27FC236}">
              <a16:creationId xmlns:a16="http://schemas.microsoft.com/office/drawing/2014/main" id="{A505DA9F-99F1-43CF-A2FA-DDA5EA0D22FD}"/>
            </a:ext>
          </a:extLst>
        </xdr:cNvPr>
        <xdr:cNvSpPr txBox="1"/>
      </xdr:nvSpPr>
      <xdr:spPr>
        <a:xfrm>
          <a:off x="10186112" y="627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F77FD3E-121C-4D72-9031-6C874B6290F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A0DD6059-6F68-4013-BBB5-EC950D58FF5A}"/>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E3974C98-4D8E-4E17-951E-759EF0FB9867}"/>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C67801DE-6EE2-488C-8FC3-CF9EB0A1E8A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AA30487-C993-4726-8BA6-D4E00167EB97}"/>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3EFEEB9A-D731-421C-927D-59668570B80F}"/>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225862F-ABD5-46AD-BA33-AE68CE3FA51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CA93788-AE20-4D47-8FEF-3A31CFF886EF}"/>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DE56604-A90C-40E9-A637-5D88A221E47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524825C-FFD9-437B-9F04-F0BA9949FC8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9782D9-88A6-45AC-8432-0B9840DC8F97}"/>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862757-C7F4-41E8-BA25-D636F8A8DE0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919A43-86C5-40F3-B17E-9A4868FA7B41}"/>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D5511B-2BA3-48AF-9829-A1037E5E8B2A}"/>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AD41B2B-A7C9-498B-8139-DD138B26A6F5}"/>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3205FD-F905-4EEF-B179-64B2A7DEEFD1}"/>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E46BE43-67DB-425A-8C15-CF4A96A64378}"/>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FD64204-F222-4196-83A6-3F4E8C2E21F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6712A2-1650-4D21-9598-01734C6D8242}"/>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A05655B-C88A-4960-A6F5-225082C894B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2342F0E-539D-44F9-8418-A49791793EE3}"/>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2AF21F3-08D5-4C07-8B5D-89FB414EF42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A9DEED2-0413-4FD2-84F2-A6A22F5A9210}"/>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A635A7-F97B-467E-B440-43460F11B513}"/>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1E89D82-35AB-4941-82EA-825285A66A83}"/>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E343326-7E85-49F6-9BB1-3AD00DA24DB3}"/>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8A4DB7-9C76-479C-9150-D73B54ECDD9D}"/>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B6FF52-66C3-4097-B2BB-B5A1C33BDF6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9854FC-092B-4507-944D-36D931545D9D}"/>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B65DEC-69F6-49C0-A5B3-E6C372C56A11}"/>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EF16B50-69F7-4E12-8843-2558C27F2573}"/>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3E8B8F2-757B-43D2-A756-26852D57CC4D}"/>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9D5715A-C64C-4196-A481-DDF5DF65107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CEF8B7D-D8A5-467F-BEF1-F5667C3A07EA}"/>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65EC7DE-1B00-4DF7-A4A7-7866B981D58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0675D9C-C272-4955-862D-ABFBE2CF11D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7608C9F-7F6E-48D8-B8CC-D1303ED025B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D14F604-D509-419C-B022-DB2EC412D42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3C45D1C-7C0E-4372-B4CA-854868C60C62}"/>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5EF683E-3A1C-4203-ABE8-F4C305569A7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D662C3F-52C8-4A35-92E7-3D8CC8363B2B}"/>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4B97326-6E83-4220-9E46-E7FBBA58D4F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E77F6D7-2E25-4127-99CA-8D9FE11C297C}"/>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54EC6E6-74E2-48B9-8EBA-1D716F106794}"/>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88DF3E-A725-4331-BDC5-F21E01671B02}"/>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AEEC9D1-F7AA-4AD8-9F8C-74472C23CF1C}"/>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102ABD0-266D-4DA9-80DC-E33DB3FB4557}"/>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272979-04D6-4F2B-A22E-E1EE0586D71C}"/>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40C107E-C43D-4116-8A74-6CE623013485}"/>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B228DF2-DAA4-484F-8A61-2F0BB9E97B80}"/>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F560C58-1C58-430D-894B-EB3D2C244174}"/>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1AF280AF-9C06-4D44-9957-323B0A7F6ED2}"/>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FC0DC89-B0BB-4247-8A4C-786A5EDDF52A}"/>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D92DEACA-BCDD-4FA2-AB80-BF90F0BC1549}"/>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792850D7-D2B4-4C95-B538-4CA54F240E66}"/>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B53D20D5-768E-46D5-AF0F-B0872F9E766E}"/>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41ABAF7-7EA2-4637-AB54-64ED17E6BAF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C286494F-4912-451F-BAA8-E813BC2BD68A}"/>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AC2EB979-A4C6-4AE1-A46B-AFC29BD77DB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8D957DBD-750B-4B4C-9A03-B59BC4912BB3}"/>
            </a:ext>
          </a:extLst>
        </xdr:cNvPr>
        <xdr:cNvCxnSpPr/>
      </xdr:nvCxnSpPr>
      <xdr:spPr>
        <a:xfrm flipV="1">
          <a:off x="4086225" y="5580888"/>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5AB6502-4531-4690-8A74-083F09987916}"/>
            </a:ext>
          </a:extLst>
        </xdr:cNvPr>
        <xdr:cNvSpPr txBox="1"/>
      </xdr:nvSpPr>
      <xdr:spPr>
        <a:xfrm>
          <a:off x="4124960" y="6921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7A1D491A-B2CD-4147-8508-D437EC6D0F18}"/>
            </a:ext>
          </a:extLst>
        </xdr:cNvPr>
        <xdr:cNvCxnSpPr/>
      </xdr:nvCxnSpPr>
      <xdr:spPr>
        <a:xfrm>
          <a:off x="4020820" y="69174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5987CB1F-6FB6-4929-902D-190130FA48F5}"/>
            </a:ext>
          </a:extLst>
        </xdr:cNvPr>
        <xdr:cNvSpPr txBox="1"/>
      </xdr:nvSpPr>
      <xdr:spPr>
        <a:xfrm>
          <a:off x="4124960" y="536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C9F4B497-EC8A-4C6C-AE90-BA938C8D326C}"/>
            </a:ext>
          </a:extLst>
        </xdr:cNvPr>
        <xdr:cNvCxnSpPr/>
      </xdr:nvCxnSpPr>
      <xdr:spPr>
        <a:xfrm>
          <a:off x="4020820" y="55808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50563</xdr:rowOff>
    </xdr:from>
    <xdr:ext cx="405111" cy="259045"/>
    <xdr:sp macro="" textlink="">
      <xdr:nvSpPr>
        <xdr:cNvPr id="60" name="【道路】&#10;有形固定資産減価償却率平均値テキスト">
          <a:extLst>
            <a:ext uri="{FF2B5EF4-FFF2-40B4-BE49-F238E27FC236}">
              <a16:creationId xmlns:a16="http://schemas.microsoft.com/office/drawing/2014/main" id="{6D69DA2B-9233-4B36-A756-B7992391030B}"/>
            </a:ext>
          </a:extLst>
        </xdr:cNvPr>
        <xdr:cNvSpPr txBox="1"/>
      </xdr:nvSpPr>
      <xdr:spPr>
        <a:xfrm>
          <a:off x="4124960" y="6085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7F7427C5-FCD3-4170-B674-07AEB604DAA9}"/>
            </a:ext>
          </a:extLst>
        </xdr:cNvPr>
        <xdr:cNvSpPr/>
      </xdr:nvSpPr>
      <xdr:spPr>
        <a:xfrm>
          <a:off x="4036060" y="623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FB6396D0-2DE8-47C3-B040-05E8D6D1B837}"/>
            </a:ext>
          </a:extLst>
        </xdr:cNvPr>
        <xdr:cNvSpPr/>
      </xdr:nvSpPr>
      <xdr:spPr>
        <a:xfrm>
          <a:off x="3312160" y="62189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144272</xdr:rowOff>
    </xdr:from>
    <xdr:to>
      <xdr:col>15</xdr:col>
      <xdr:colOff>101600</xdr:colOff>
      <xdr:row>37</xdr:row>
      <xdr:rowOff>74422</xdr:rowOff>
    </xdr:to>
    <xdr:sp macro="" textlink="">
      <xdr:nvSpPr>
        <xdr:cNvPr id="63" name="フローチャート: 判断 62">
          <a:extLst>
            <a:ext uri="{FF2B5EF4-FFF2-40B4-BE49-F238E27FC236}">
              <a16:creationId xmlns:a16="http://schemas.microsoft.com/office/drawing/2014/main" id="{D6A42DE2-1205-4312-A26A-FBE8A1DB13AF}"/>
            </a:ext>
          </a:extLst>
        </xdr:cNvPr>
        <xdr:cNvSpPr/>
      </xdr:nvSpPr>
      <xdr:spPr>
        <a:xfrm>
          <a:off x="2514600" y="6179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109982</xdr:rowOff>
    </xdr:from>
    <xdr:to>
      <xdr:col>10</xdr:col>
      <xdr:colOff>165100</xdr:colOff>
      <xdr:row>37</xdr:row>
      <xdr:rowOff>40132</xdr:rowOff>
    </xdr:to>
    <xdr:sp macro="" textlink="">
      <xdr:nvSpPr>
        <xdr:cNvPr id="64" name="フローチャート: 判断 63">
          <a:extLst>
            <a:ext uri="{FF2B5EF4-FFF2-40B4-BE49-F238E27FC236}">
              <a16:creationId xmlns:a16="http://schemas.microsoft.com/office/drawing/2014/main" id="{E50272A8-FB05-404A-97E9-B7528BE70138}"/>
            </a:ext>
          </a:extLst>
        </xdr:cNvPr>
        <xdr:cNvSpPr/>
      </xdr:nvSpPr>
      <xdr:spPr>
        <a:xfrm>
          <a:off x="17399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82550</xdr:rowOff>
    </xdr:from>
    <xdr:to>
      <xdr:col>6</xdr:col>
      <xdr:colOff>38100</xdr:colOff>
      <xdr:row>37</xdr:row>
      <xdr:rowOff>12700</xdr:rowOff>
    </xdr:to>
    <xdr:sp macro="" textlink="">
      <xdr:nvSpPr>
        <xdr:cNvPr id="65" name="フローチャート: 判断 64">
          <a:extLst>
            <a:ext uri="{FF2B5EF4-FFF2-40B4-BE49-F238E27FC236}">
              <a16:creationId xmlns:a16="http://schemas.microsoft.com/office/drawing/2014/main" id="{83842569-23A0-45AA-A27E-788F8C92B787}"/>
            </a:ext>
          </a:extLst>
        </xdr:cNvPr>
        <xdr:cNvSpPr/>
      </xdr:nvSpPr>
      <xdr:spPr>
        <a:xfrm>
          <a:off x="965200" y="6117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8A1BFCFD-F8C6-4798-B797-A000B3427450}"/>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89AF150-D5E1-4E2A-893D-30AA7103F047}"/>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A3C5EA-AF13-471A-8408-137010381719}"/>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D312B0-852A-4B68-ACE9-74CDEEBB845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18BB2EA-E3D1-4BEE-A6B5-63E8B5F4207E}"/>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164846</xdr:rowOff>
    </xdr:from>
    <xdr:to>
      <xdr:col>24</xdr:col>
      <xdr:colOff>114300</xdr:colOff>
      <xdr:row>41</xdr:row>
      <xdr:rowOff>94996</xdr:rowOff>
    </xdr:to>
    <xdr:sp macro="" textlink="">
      <xdr:nvSpPr>
        <xdr:cNvPr id="71" name="楕円 70">
          <a:extLst>
            <a:ext uri="{FF2B5EF4-FFF2-40B4-BE49-F238E27FC236}">
              <a16:creationId xmlns:a16="http://schemas.microsoft.com/office/drawing/2014/main" id="{188E0C3B-1433-473B-B4AF-56EFA163C066}"/>
            </a:ext>
          </a:extLst>
        </xdr:cNvPr>
        <xdr:cNvSpPr/>
      </xdr:nvSpPr>
      <xdr:spPr>
        <a:xfrm>
          <a:off x="4036060" y="687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79773</xdr:rowOff>
    </xdr:from>
    <xdr:ext cx="405111" cy="259045"/>
    <xdr:sp macro="" textlink="">
      <xdr:nvSpPr>
        <xdr:cNvPr id="72" name="【道路】&#10;有形固定資産減価償却率該当値テキスト">
          <a:extLst>
            <a:ext uri="{FF2B5EF4-FFF2-40B4-BE49-F238E27FC236}">
              <a16:creationId xmlns:a16="http://schemas.microsoft.com/office/drawing/2014/main" id="{7B030158-EA6D-4484-8E13-D28DA52E954D}"/>
            </a:ext>
          </a:extLst>
        </xdr:cNvPr>
        <xdr:cNvSpPr txBox="1"/>
      </xdr:nvSpPr>
      <xdr:spPr>
        <a:xfrm>
          <a:off x="4124960" y="6785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151130</xdr:rowOff>
    </xdr:from>
    <xdr:to>
      <xdr:col>20</xdr:col>
      <xdr:colOff>38100</xdr:colOff>
      <xdr:row>41</xdr:row>
      <xdr:rowOff>81280</xdr:rowOff>
    </xdr:to>
    <xdr:sp macro="" textlink="">
      <xdr:nvSpPr>
        <xdr:cNvPr id="73" name="楕円 72">
          <a:extLst>
            <a:ext uri="{FF2B5EF4-FFF2-40B4-BE49-F238E27FC236}">
              <a16:creationId xmlns:a16="http://schemas.microsoft.com/office/drawing/2014/main" id="{E56D4558-DBF6-4EB0-9AC2-94C368864912}"/>
            </a:ext>
          </a:extLst>
        </xdr:cNvPr>
        <xdr:cNvSpPr/>
      </xdr:nvSpPr>
      <xdr:spPr>
        <a:xfrm>
          <a:off x="3312160" y="68567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30480</xdr:rowOff>
    </xdr:from>
    <xdr:to>
      <xdr:col>24</xdr:col>
      <xdr:colOff>63500</xdr:colOff>
      <xdr:row>41</xdr:row>
      <xdr:rowOff>44196</xdr:rowOff>
    </xdr:to>
    <xdr:cxnSp macro="">
      <xdr:nvCxnSpPr>
        <xdr:cNvPr id="74" name="直線コネクタ 73">
          <a:extLst>
            <a:ext uri="{FF2B5EF4-FFF2-40B4-BE49-F238E27FC236}">
              <a16:creationId xmlns:a16="http://schemas.microsoft.com/office/drawing/2014/main" id="{DE706C22-7FCA-4225-8830-B2EAF40C1521}"/>
            </a:ext>
          </a:extLst>
        </xdr:cNvPr>
        <xdr:cNvCxnSpPr/>
      </xdr:nvCxnSpPr>
      <xdr:spPr>
        <a:xfrm>
          <a:off x="3355340" y="6903720"/>
          <a:ext cx="7315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130556</xdr:rowOff>
    </xdr:from>
    <xdr:to>
      <xdr:col>15</xdr:col>
      <xdr:colOff>101600</xdr:colOff>
      <xdr:row>41</xdr:row>
      <xdr:rowOff>60706</xdr:rowOff>
    </xdr:to>
    <xdr:sp macro="" textlink="">
      <xdr:nvSpPr>
        <xdr:cNvPr id="75" name="楕円 74">
          <a:extLst>
            <a:ext uri="{FF2B5EF4-FFF2-40B4-BE49-F238E27FC236}">
              <a16:creationId xmlns:a16="http://schemas.microsoft.com/office/drawing/2014/main" id="{F6BB689C-ACA5-45EE-B6D9-A13A3954D2B2}"/>
            </a:ext>
          </a:extLst>
        </xdr:cNvPr>
        <xdr:cNvSpPr/>
      </xdr:nvSpPr>
      <xdr:spPr>
        <a:xfrm>
          <a:off x="2514600" y="68361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9906</xdr:rowOff>
    </xdr:from>
    <xdr:to>
      <xdr:col>19</xdr:col>
      <xdr:colOff>177800</xdr:colOff>
      <xdr:row>41</xdr:row>
      <xdr:rowOff>30480</xdr:rowOff>
    </xdr:to>
    <xdr:cxnSp macro="">
      <xdr:nvCxnSpPr>
        <xdr:cNvPr id="76" name="直線コネクタ 75">
          <a:extLst>
            <a:ext uri="{FF2B5EF4-FFF2-40B4-BE49-F238E27FC236}">
              <a16:creationId xmlns:a16="http://schemas.microsoft.com/office/drawing/2014/main" id="{811AFC14-C531-4BEF-88B1-1261251707C9}"/>
            </a:ext>
          </a:extLst>
        </xdr:cNvPr>
        <xdr:cNvCxnSpPr/>
      </xdr:nvCxnSpPr>
      <xdr:spPr>
        <a:xfrm>
          <a:off x="2565400" y="6883146"/>
          <a:ext cx="78994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107696</xdr:rowOff>
    </xdr:from>
    <xdr:to>
      <xdr:col>10</xdr:col>
      <xdr:colOff>165100</xdr:colOff>
      <xdr:row>41</xdr:row>
      <xdr:rowOff>37846</xdr:rowOff>
    </xdr:to>
    <xdr:sp macro="" textlink="">
      <xdr:nvSpPr>
        <xdr:cNvPr id="77" name="楕円 76">
          <a:extLst>
            <a:ext uri="{FF2B5EF4-FFF2-40B4-BE49-F238E27FC236}">
              <a16:creationId xmlns:a16="http://schemas.microsoft.com/office/drawing/2014/main" id="{0C57C410-9DB8-42A8-9C90-B7C9AA9DD64C}"/>
            </a:ext>
          </a:extLst>
        </xdr:cNvPr>
        <xdr:cNvSpPr/>
      </xdr:nvSpPr>
      <xdr:spPr>
        <a:xfrm>
          <a:off x="1739900" y="681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158496</xdr:rowOff>
    </xdr:from>
    <xdr:to>
      <xdr:col>15</xdr:col>
      <xdr:colOff>50800</xdr:colOff>
      <xdr:row>41</xdr:row>
      <xdr:rowOff>9906</xdr:rowOff>
    </xdr:to>
    <xdr:cxnSp macro="">
      <xdr:nvCxnSpPr>
        <xdr:cNvPr id="78" name="直線コネクタ 77">
          <a:extLst>
            <a:ext uri="{FF2B5EF4-FFF2-40B4-BE49-F238E27FC236}">
              <a16:creationId xmlns:a16="http://schemas.microsoft.com/office/drawing/2014/main" id="{5FE94AFD-0E1F-4400-A09A-51B842493021}"/>
            </a:ext>
          </a:extLst>
        </xdr:cNvPr>
        <xdr:cNvCxnSpPr/>
      </xdr:nvCxnSpPr>
      <xdr:spPr>
        <a:xfrm>
          <a:off x="1790700" y="6864096"/>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75692</xdr:rowOff>
    </xdr:from>
    <xdr:to>
      <xdr:col>6</xdr:col>
      <xdr:colOff>38100</xdr:colOff>
      <xdr:row>41</xdr:row>
      <xdr:rowOff>5842</xdr:rowOff>
    </xdr:to>
    <xdr:sp macro="" textlink="">
      <xdr:nvSpPr>
        <xdr:cNvPr id="79" name="楕円 78">
          <a:extLst>
            <a:ext uri="{FF2B5EF4-FFF2-40B4-BE49-F238E27FC236}">
              <a16:creationId xmlns:a16="http://schemas.microsoft.com/office/drawing/2014/main" id="{CBCAB803-3B69-4B1D-A049-8AF8A461A118}"/>
            </a:ext>
          </a:extLst>
        </xdr:cNvPr>
        <xdr:cNvSpPr/>
      </xdr:nvSpPr>
      <xdr:spPr>
        <a:xfrm>
          <a:off x="965200" y="6781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126492</xdr:rowOff>
    </xdr:from>
    <xdr:to>
      <xdr:col>10</xdr:col>
      <xdr:colOff>114300</xdr:colOff>
      <xdr:row>40</xdr:row>
      <xdr:rowOff>158496</xdr:rowOff>
    </xdr:to>
    <xdr:cxnSp macro="">
      <xdr:nvCxnSpPr>
        <xdr:cNvPr id="80" name="直線コネクタ 79">
          <a:extLst>
            <a:ext uri="{FF2B5EF4-FFF2-40B4-BE49-F238E27FC236}">
              <a16:creationId xmlns:a16="http://schemas.microsoft.com/office/drawing/2014/main" id="{281639E1-99AF-428F-845F-B9352357FCCC}"/>
            </a:ext>
          </a:extLst>
        </xdr:cNvPr>
        <xdr:cNvCxnSpPr/>
      </xdr:nvCxnSpPr>
      <xdr:spPr>
        <a:xfrm>
          <a:off x="1008380" y="6832092"/>
          <a:ext cx="78232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道路】&#10;有形固定資産減価償却率">
          <a:extLst>
            <a:ext uri="{FF2B5EF4-FFF2-40B4-BE49-F238E27FC236}">
              <a16:creationId xmlns:a16="http://schemas.microsoft.com/office/drawing/2014/main" id="{2291987D-E3A1-4762-95E0-221353FE9154}"/>
            </a:ext>
          </a:extLst>
        </xdr:cNvPr>
        <xdr:cNvSpPr txBox="1"/>
      </xdr:nvSpPr>
      <xdr:spPr>
        <a:xfrm>
          <a:off x="3170564" y="600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90949</xdr:rowOff>
    </xdr:from>
    <xdr:ext cx="405111" cy="259045"/>
    <xdr:sp macro="" textlink="">
      <xdr:nvSpPr>
        <xdr:cNvPr id="82" name="n_2aveValue【道路】&#10;有形固定資産減価償却率">
          <a:extLst>
            <a:ext uri="{FF2B5EF4-FFF2-40B4-BE49-F238E27FC236}">
              <a16:creationId xmlns:a16="http://schemas.microsoft.com/office/drawing/2014/main" id="{47DD035D-8AAA-4A43-B155-5B0210AA6D34}"/>
            </a:ext>
          </a:extLst>
        </xdr:cNvPr>
        <xdr:cNvSpPr txBox="1"/>
      </xdr:nvSpPr>
      <xdr:spPr>
        <a:xfrm>
          <a:off x="238570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56659</xdr:rowOff>
    </xdr:from>
    <xdr:ext cx="405111" cy="259045"/>
    <xdr:sp macro="" textlink="">
      <xdr:nvSpPr>
        <xdr:cNvPr id="83" name="n_3aveValue【道路】&#10;有形固定資産減価償却率">
          <a:extLst>
            <a:ext uri="{FF2B5EF4-FFF2-40B4-BE49-F238E27FC236}">
              <a16:creationId xmlns:a16="http://schemas.microsoft.com/office/drawing/2014/main" id="{5B385358-01D5-4936-A192-7DFCE070D6D7}"/>
            </a:ext>
          </a:extLst>
        </xdr:cNvPr>
        <xdr:cNvSpPr txBox="1"/>
      </xdr:nvSpPr>
      <xdr:spPr>
        <a:xfrm>
          <a:off x="16110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29227</xdr:rowOff>
    </xdr:from>
    <xdr:ext cx="405111" cy="259045"/>
    <xdr:sp macro="" textlink="">
      <xdr:nvSpPr>
        <xdr:cNvPr id="84" name="n_4aveValue【道路】&#10;有形固定資産減価償却率">
          <a:extLst>
            <a:ext uri="{FF2B5EF4-FFF2-40B4-BE49-F238E27FC236}">
              <a16:creationId xmlns:a16="http://schemas.microsoft.com/office/drawing/2014/main" id="{1E6FEE9D-FDEA-4CCC-91C9-C0A5E4C3DCCB}"/>
            </a:ext>
          </a:extLst>
        </xdr:cNvPr>
        <xdr:cNvSpPr txBox="1"/>
      </xdr:nvSpPr>
      <xdr:spPr>
        <a:xfrm>
          <a:off x="8363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72407</xdr:rowOff>
    </xdr:from>
    <xdr:ext cx="405111" cy="259045"/>
    <xdr:sp macro="" textlink="">
      <xdr:nvSpPr>
        <xdr:cNvPr id="85" name="n_1mainValue【道路】&#10;有形固定資産減価償却率">
          <a:extLst>
            <a:ext uri="{FF2B5EF4-FFF2-40B4-BE49-F238E27FC236}">
              <a16:creationId xmlns:a16="http://schemas.microsoft.com/office/drawing/2014/main" id="{EE9D0B46-9CC8-4164-8BE7-CF0BFF5E6104}"/>
            </a:ext>
          </a:extLst>
        </xdr:cNvPr>
        <xdr:cNvSpPr txBox="1"/>
      </xdr:nvSpPr>
      <xdr:spPr>
        <a:xfrm>
          <a:off x="3170564" y="694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51833</xdr:rowOff>
    </xdr:from>
    <xdr:ext cx="405111" cy="259045"/>
    <xdr:sp macro="" textlink="">
      <xdr:nvSpPr>
        <xdr:cNvPr id="86" name="n_2mainValue【道路】&#10;有形固定資産減価償却率">
          <a:extLst>
            <a:ext uri="{FF2B5EF4-FFF2-40B4-BE49-F238E27FC236}">
              <a16:creationId xmlns:a16="http://schemas.microsoft.com/office/drawing/2014/main" id="{4F1BD5E7-092D-48B8-A636-17D660D9A0AE}"/>
            </a:ext>
          </a:extLst>
        </xdr:cNvPr>
        <xdr:cNvSpPr txBox="1"/>
      </xdr:nvSpPr>
      <xdr:spPr>
        <a:xfrm>
          <a:off x="2385704" y="692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28973</xdr:rowOff>
    </xdr:from>
    <xdr:ext cx="405111" cy="259045"/>
    <xdr:sp macro="" textlink="">
      <xdr:nvSpPr>
        <xdr:cNvPr id="87" name="n_3mainValue【道路】&#10;有形固定資産減価償却率">
          <a:extLst>
            <a:ext uri="{FF2B5EF4-FFF2-40B4-BE49-F238E27FC236}">
              <a16:creationId xmlns:a16="http://schemas.microsoft.com/office/drawing/2014/main" id="{C2CA6EA7-9AD0-46D0-A7AF-014A8FEBF90F}"/>
            </a:ext>
          </a:extLst>
        </xdr:cNvPr>
        <xdr:cNvSpPr txBox="1"/>
      </xdr:nvSpPr>
      <xdr:spPr>
        <a:xfrm>
          <a:off x="1611004" y="69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168419</xdr:rowOff>
    </xdr:from>
    <xdr:ext cx="405111" cy="259045"/>
    <xdr:sp macro="" textlink="">
      <xdr:nvSpPr>
        <xdr:cNvPr id="88" name="n_4mainValue【道路】&#10;有形固定資産減価償却率">
          <a:extLst>
            <a:ext uri="{FF2B5EF4-FFF2-40B4-BE49-F238E27FC236}">
              <a16:creationId xmlns:a16="http://schemas.microsoft.com/office/drawing/2014/main" id="{3BD34D27-F6F8-4087-B6F0-59E0C07BEF88}"/>
            </a:ext>
          </a:extLst>
        </xdr:cNvPr>
        <xdr:cNvSpPr txBox="1"/>
      </xdr:nvSpPr>
      <xdr:spPr>
        <a:xfrm>
          <a:off x="836304" y="687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2C2B9693-DCEF-428A-A10E-05AB192BCD37}"/>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7452B43-AC29-4942-927C-4DAC9F37F99B}"/>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F738BEAA-5717-4A0D-AE34-7590530E6C4D}"/>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3680D20C-BFDA-4E42-89EE-C2A1720075A9}"/>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642A3B09-BB94-488F-BA51-AF4A1304AC0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9B6F4DE-9AA2-4E24-BA87-169F22DD8E2F}"/>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D647F8E3-BE00-4AFC-A208-553B60BBABC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871B5F2A-CA1B-43BE-812C-D60F55FEB7E7}"/>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5B34547F-F1E7-4437-896B-47485F5E556C}"/>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5337EAC8-A40D-4FFD-B469-3F18B2FCDAC5}"/>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56EE274E-6C94-4133-85ED-DC55413D9206}"/>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AAE4424B-D237-49B4-8998-203E6286A71C}"/>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2DD2E896-1472-42C8-9EAA-A30438AC901A}"/>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B1EC7C2D-1DC0-40E3-812D-8F366021AC4F}"/>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E9DBAFD3-27BA-415C-AC69-DF7F629512CC}"/>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7602B143-1A48-4666-B9DC-D612356A380D}"/>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ECDF50B-5DD6-4F6D-B204-C7E57499E997}"/>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9B38AE33-CDA9-4E2C-80F3-96F4527CBC79}"/>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7D4DC5C-BC85-4243-9781-21CEF98D2B96}"/>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A90D7ECF-865F-42E5-A808-745376406692}"/>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547AAE00-83BD-4210-AFCF-B689F04457D2}"/>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DC85A0E6-A48B-43B2-9802-66D69959567D}"/>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AF3FC5D-5846-4679-898D-57A065892C72}"/>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087BF585-87D6-4DF4-AF4E-BC4599193149}"/>
            </a:ext>
          </a:extLst>
        </xdr:cNvPr>
        <xdr:cNvCxnSpPr/>
      </xdr:nvCxnSpPr>
      <xdr:spPr>
        <a:xfrm flipV="1">
          <a:off x="9219565" y="5542049"/>
          <a:ext cx="0" cy="1475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F6812BC2-7DC8-4E88-AE5E-40FFF5EF394E}"/>
            </a:ext>
          </a:extLst>
        </xdr:cNvPr>
        <xdr:cNvSpPr txBox="1"/>
      </xdr:nvSpPr>
      <xdr:spPr>
        <a:xfrm>
          <a:off x="9258300" y="70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2B61CF65-F548-428D-8564-F7A4FE71E681}"/>
            </a:ext>
          </a:extLst>
        </xdr:cNvPr>
        <xdr:cNvCxnSpPr/>
      </xdr:nvCxnSpPr>
      <xdr:spPr>
        <a:xfrm>
          <a:off x="9154160" y="7017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70C0EB8E-E32F-4B32-B6C6-05361B5D56EA}"/>
            </a:ext>
          </a:extLst>
        </xdr:cNvPr>
        <xdr:cNvSpPr txBox="1"/>
      </xdr:nvSpPr>
      <xdr:spPr>
        <a:xfrm>
          <a:off x="9258300" y="532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34E142B9-34E9-4608-A57A-632C3333EFF7}"/>
            </a:ext>
          </a:extLst>
        </xdr:cNvPr>
        <xdr:cNvCxnSpPr/>
      </xdr:nvCxnSpPr>
      <xdr:spPr>
        <a:xfrm>
          <a:off x="9154160" y="55420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43880</xdr:rowOff>
    </xdr:from>
    <xdr:ext cx="534377" cy="259045"/>
    <xdr:sp macro="" textlink="">
      <xdr:nvSpPr>
        <xdr:cNvPr id="117" name="【道路】&#10;一人当たり延長平均値テキスト">
          <a:extLst>
            <a:ext uri="{FF2B5EF4-FFF2-40B4-BE49-F238E27FC236}">
              <a16:creationId xmlns:a16="http://schemas.microsoft.com/office/drawing/2014/main" id="{1D62FBCA-3918-4C3B-9132-EC8103DEC171}"/>
            </a:ext>
          </a:extLst>
        </xdr:cNvPr>
        <xdr:cNvSpPr txBox="1"/>
      </xdr:nvSpPr>
      <xdr:spPr>
        <a:xfrm>
          <a:off x="9258300" y="641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807A3B67-0AA8-4C5F-91AD-5FDA0E7B2AA7}"/>
            </a:ext>
          </a:extLst>
        </xdr:cNvPr>
        <xdr:cNvSpPr/>
      </xdr:nvSpPr>
      <xdr:spPr>
        <a:xfrm>
          <a:off x="9192260" y="655896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2BF1773C-68D4-4761-A106-42E40033E834}"/>
            </a:ext>
          </a:extLst>
        </xdr:cNvPr>
        <xdr:cNvSpPr/>
      </xdr:nvSpPr>
      <xdr:spPr>
        <a:xfrm>
          <a:off x="8445500" y="65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86451</xdr:rowOff>
    </xdr:from>
    <xdr:to>
      <xdr:col>46</xdr:col>
      <xdr:colOff>38100</xdr:colOff>
      <xdr:row>40</xdr:row>
      <xdr:rowOff>16601</xdr:rowOff>
    </xdr:to>
    <xdr:sp macro="" textlink="">
      <xdr:nvSpPr>
        <xdr:cNvPr id="120" name="フローチャート: 判断 119">
          <a:extLst>
            <a:ext uri="{FF2B5EF4-FFF2-40B4-BE49-F238E27FC236}">
              <a16:creationId xmlns:a16="http://schemas.microsoft.com/office/drawing/2014/main" id="{5F875C37-7FC9-4731-A38E-9DEBE40887CE}"/>
            </a:ext>
          </a:extLst>
        </xdr:cNvPr>
        <xdr:cNvSpPr/>
      </xdr:nvSpPr>
      <xdr:spPr>
        <a:xfrm>
          <a:off x="7670800" y="66244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92143</xdr:rowOff>
    </xdr:from>
    <xdr:to>
      <xdr:col>41</xdr:col>
      <xdr:colOff>101600</xdr:colOff>
      <xdr:row>40</xdr:row>
      <xdr:rowOff>22293</xdr:rowOff>
    </xdr:to>
    <xdr:sp macro="" textlink="">
      <xdr:nvSpPr>
        <xdr:cNvPr id="121" name="フローチャート: 判断 120">
          <a:extLst>
            <a:ext uri="{FF2B5EF4-FFF2-40B4-BE49-F238E27FC236}">
              <a16:creationId xmlns:a16="http://schemas.microsoft.com/office/drawing/2014/main" id="{664C4A66-1B77-4151-AEF4-02CF23D9A32B}"/>
            </a:ext>
          </a:extLst>
        </xdr:cNvPr>
        <xdr:cNvSpPr/>
      </xdr:nvSpPr>
      <xdr:spPr>
        <a:xfrm>
          <a:off x="6873240" y="663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99016</xdr:rowOff>
    </xdr:from>
    <xdr:to>
      <xdr:col>36</xdr:col>
      <xdr:colOff>165100</xdr:colOff>
      <xdr:row>40</xdr:row>
      <xdr:rowOff>29166</xdr:rowOff>
    </xdr:to>
    <xdr:sp macro="" textlink="">
      <xdr:nvSpPr>
        <xdr:cNvPr id="122" name="フローチャート: 判断 121">
          <a:extLst>
            <a:ext uri="{FF2B5EF4-FFF2-40B4-BE49-F238E27FC236}">
              <a16:creationId xmlns:a16="http://schemas.microsoft.com/office/drawing/2014/main" id="{38A57AD6-8292-4C85-A695-D0A9E1FD46BB}"/>
            </a:ext>
          </a:extLst>
        </xdr:cNvPr>
        <xdr:cNvSpPr/>
      </xdr:nvSpPr>
      <xdr:spPr>
        <a:xfrm>
          <a:off x="609854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0234ACF-AA70-417C-ACD6-169F54AEA9E5}"/>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E661939-C9E2-4184-8566-5C30EA1E2375}"/>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1491A90-82F2-4BF6-BA08-73AAF889D96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E8CC6F-1A1A-46C8-A308-4F9CB5B9A362}"/>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96D1814-F52E-48E6-9F25-FDBA5A2E0C73}"/>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76797</xdr:rowOff>
    </xdr:from>
    <xdr:to>
      <xdr:col>55</xdr:col>
      <xdr:colOff>50800</xdr:colOff>
      <xdr:row>40</xdr:row>
      <xdr:rowOff>6947</xdr:rowOff>
    </xdr:to>
    <xdr:sp macro="" textlink="">
      <xdr:nvSpPr>
        <xdr:cNvPr id="128" name="楕円 127">
          <a:extLst>
            <a:ext uri="{FF2B5EF4-FFF2-40B4-BE49-F238E27FC236}">
              <a16:creationId xmlns:a16="http://schemas.microsoft.com/office/drawing/2014/main" id="{7F028EFB-4629-4392-BC8E-FFC205718385}"/>
            </a:ext>
          </a:extLst>
        </xdr:cNvPr>
        <xdr:cNvSpPr/>
      </xdr:nvSpPr>
      <xdr:spPr>
        <a:xfrm>
          <a:off x="9192260" y="66147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55224</xdr:rowOff>
    </xdr:from>
    <xdr:ext cx="534377" cy="259045"/>
    <xdr:sp macro="" textlink="">
      <xdr:nvSpPr>
        <xdr:cNvPr id="129" name="【道路】&#10;一人当たり延長該当値テキスト">
          <a:extLst>
            <a:ext uri="{FF2B5EF4-FFF2-40B4-BE49-F238E27FC236}">
              <a16:creationId xmlns:a16="http://schemas.microsoft.com/office/drawing/2014/main" id="{B37C418F-1C2A-4FEB-9FB0-A8A71B87AE20}"/>
            </a:ext>
          </a:extLst>
        </xdr:cNvPr>
        <xdr:cNvSpPr txBox="1"/>
      </xdr:nvSpPr>
      <xdr:spPr>
        <a:xfrm>
          <a:off x="9258300" y="659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83152</xdr:rowOff>
    </xdr:from>
    <xdr:to>
      <xdr:col>50</xdr:col>
      <xdr:colOff>165100</xdr:colOff>
      <xdr:row>40</xdr:row>
      <xdr:rowOff>13302</xdr:rowOff>
    </xdr:to>
    <xdr:sp macro="" textlink="">
      <xdr:nvSpPr>
        <xdr:cNvPr id="130" name="楕円 129">
          <a:extLst>
            <a:ext uri="{FF2B5EF4-FFF2-40B4-BE49-F238E27FC236}">
              <a16:creationId xmlns:a16="http://schemas.microsoft.com/office/drawing/2014/main" id="{14C28FBA-7457-4EA0-AA00-784FA6E659BC}"/>
            </a:ext>
          </a:extLst>
        </xdr:cNvPr>
        <xdr:cNvSpPr/>
      </xdr:nvSpPr>
      <xdr:spPr>
        <a:xfrm>
          <a:off x="8445500" y="66211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127597</xdr:rowOff>
    </xdr:from>
    <xdr:to>
      <xdr:col>55</xdr:col>
      <xdr:colOff>0</xdr:colOff>
      <xdr:row>39</xdr:row>
      <xdr:rowOff>133952</xdr:rowOff>
    </xdr:to>
    <xdr:cxnSp macro="">
      <xdr:nvCxnSpPr>
        <xdr:cNvPr id="131" name="直線コネクタ 130">
          <a:extLst>
            <a:ext uri="{FF2B5EF4-FFF2-40B4-BE49-F238E27FC236}">
              <a16:creationId xmlns:a16="http://schemas.microsoft.com/office/drawing/2014/main" id="{82350767-CECB-40D4-9C06-38DD0E14164F}"/>
            </a:ext>
          </a:extLst>
        </xdr:cNvPr>
        <xdr:cNvCxnSpPr/>
      </xdr:nvCxnSpPr>
      <xdr:spPr>
        <a:xfrm flipV="1">
          <a:off x="8496300" y="6665557"/>
          <a:ext cx="7239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90315</xdr:rowOff>
    </xdr:from>
    <xdr:to>
      <xdr:col>46</xdr:col>
      <xdr:colOff>38100</xdr:colOff>
      <xdr:row>40</xdr:row>
      <xdr:rowOff>20465</xdr:rowOff>
    </xdr:to>
    <xdr:sp macro="" textlink="">
      <xdr:nvSpPr>
        <xdr:cNvPr id="132" name="楕円 131">
          <a:extLst>
            <a:ext uri="{FF2B5EF4-FFF2-40B4-BE49-F238E27FC236}">
              <a16:creationId xmlns:a16="http://schemas.microsoft.com/office/drawing/2014/main" id="{C5F81822-8ACD-4D91-9EEE-EA53E1F03BFD}"/>
            </a:ext>
          </a:extLst>
        </xdr:cNvPr>
        <xdr:cNvSpPr/>
      </xdr:nvSpPr>
      <xdr:spPr>
        <a:xfrm>
          <a:off x="7670800" y="66282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133952</xdr:rowOff>
    </xdr:from>
    <xdr:to>
      <xdr:col>50</xdr:col>
      <xdr:colOff>114300</xdr:colOff>
      <xdr:row>39</xdr:row>
      <xdr:rowOff>141115</xdr:rowOff>
    </xdr:to>
    <xdr:cxnSp macro="">
      <xdr:nvCxnSpPr>
        <xdr:cNvPr id="133" name="直線コネクタ 132">
          <a:extLst>
            <a:ext uri="{FF2B5EF4-FFF2-40B4-BE49-F238E27FC236}">
              <a16:creationId xmlns:a16="http://schemas.microsoft.com/office/drawing/2014/main" id="{1960E59D-C530-4E29-990B-2C99D5D3E8B3}"/>
            </a:ext>
          </a:extLst>
        </xdr:cNvPr>
        <xdr:cNvCxnSpPr/>
      </xdr:nvCxnSpPr>
      <xdr:spPr>
        <a:xfrm flipV="1">
          <a:off x="7713980" y="6671912"/>
          <a:ext cx="78232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96975</xdr:rowOff>
    </xdr:from>
    <xdr:to>
      <xdr:col>41</xdr:col>
      <xdr:colOff>101600</xdr:colOff>
      <xdr:row>40</xdr:row>
      <xdr:rowOff>27125</xdr:rowOff>
    </xdr:to>
    <xdr:sp macro="" textlink="">
      <xdr:nvSpPr>
        <xdr:cNvPr id="134" name="楕円 133">
          <a:extLst>
            <a:ext uri="{FF2B5EF4-FFF2-40B4-BE49-F238E27FC236}">
              <a16:creationId xmlns:a16="http://schemas.microsoft.com/office/drawing/2014/main" id="{A215385B-10B9-4300-868F-E256E5DC2EA5}"/>
            </a:ext>
          </a:extLst>
        </xdr:cNvPr>
        <xdr:cNvSpPr/>
      </xdr:nvSpPr>
      <xdr:spPr>
        <a:xfrm>
          <a:off x="6873240" y="66349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141115</xdr:rowOff>
    </xdr:from>
    <xdr:to>
      <xdr:col>45</xdr:col>
      <xdr:colOff>177800</xdr:colOff>
      <xdr:row>39</xdr:row>
      <xdr:rowOff>147775</xdr:rowOff>
    </xdr:to>
    <xdr:cxnSp macro="">
      <xdr:nvCxnSpPr>
        <xdr:cNvPr id="135" name="直線コネクタ 134">
          <a:extLst>
            <a:ext uri="{FF2B5EF4-FFF2-40B4-BE49-F238E27FC236}">
              <a16:creationId xmlns:a16="http://schemas.microsoft.com/office/drawing/2014/main" id="{171F1E5E-9284-4D1D-B595-BB331B804A41}"/>
            </a:ext>
          </a:extLst>
        </xdr:cNvPr>
        <xdr:cNvCxnSpPr/>
      </xdr:nvCxnSpPr>
      <xdr:spPr>
        <a:xfrm flipV="1">
          <a:off x="6924040" y="6679075"/>
          <a:ext cx="789940" cy="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108169</xdr:rowOff>
    </xdr:from>
    <xdr:to>
      <xdr:col>36</xdr:col>
      <xdr:colOff>165100</xdr:colOff>
      <xdr:row>40</xdr:row>
      <xdr:rowOff>38319</xdr:rowOff>
    </xdr:to>
    <xdr:sp macro="" textlink="">
      <xdr:nvSpPr>
        <xdr:cNvPr id="136" name="楕円 135">
          <a:extLst>
            <a:ext uri="{FF2B5EF4-FFF2-40B4-BE49-F238E27FC236}">
              <a16:creationId xmlns:a16="http://schemas.microsoft.com/office/drawing/2014/main" id="{0815F0B9-3517-4C19-85EF-EB29C849D099}"/>
            </a:ext>
          </a:extLst>
        </xdr:cNvPr>
        <xdr:cNvSpPr/>
      </xdr:nvSpPr>
      <xdr:spPr>
        <a:xfrm>
          <a:off x="6098540" y="66461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147775</xdr:rowOff>
    </xdr:from>
    <xdr:to>
      <xdr:col>41</xdr:col>
      <xdr:colOff>50800</xdr:colOff>
      <xdr:row>39</xdr:row>
      <xdr:rowOff>158969</xdr:rowOff>
    </xdr:to>
    <xdr:cxnSp macro="">
      <xdr:nvCxnSpPr>
        <xdr:cNvPr id="137" name="直線コネクタ 136">
          <a:extLst>
            <a:ext uri="{FF2B5EF4-FFF2-40B4-BE49-F238E27FC236}">
              <a16:creationId xmlns:a16="http://schemas.microsoft.com/office/drawing/2014/main" id="{6FD8A304-4D95-4499-968B-C94440E8D0C0}"/>
            </a:ext>
          </a:extLst>
        </xdr:cNvPr>
        <xdr:cNvCxnSpPr/>
      </xdr:nvCxnSpPr>
      <xdr:spPr>
        <a:xfrm flipV="1">
          <a:off x="6149340" y="6685735"/>
          <a:ext cx="774700" cy="1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155894</xdr:rowOff>
    </xdr:from>
    <xdr:ext cx="534377" cy="259045"/>
    <xdr:sp macro="" textlink="">
      <xdr:nvSpPr>
        <xdr:cNvPr id="138" name="n_1aveValue【道路】&#10;一人当たり延長">
          <a:extLst>
            <a:ext uri="{FF2B5EF4-FFF2-40B4-BE49-F238E27FC236}">
              <a16:creationId xmlns:a16="http://schemas.microsoft.com/office/drawing/2014/main" id="{6CADA280-A0FC-4F00-A5B3-5B7AACDF2CFD}"/>
            </a:ext>
          </a:extLst>
        </xdr:cNvPr>
        <xdr:cNvSpPr txBox="1"/>
      </xdr:nvSpPr>
      <xdr:spPr>
        <a:xfrm>
          <a:off x="8239271" y="63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33128</xdr:rowOff>
    </xdr:from>
    <xdr:ext cx="534377" cy="259045"/>
    <xdr:sp macro="" textlink="">
      <xdr:nvSpPr>
        <xdr:cNvPr id="139" name="n_2aveValue【道路】&#10;一人当たり延長">
          <a:extLst>
            <a:ext uri="{FF2B5EF4-FFF2-40B4-BE49-F238E27FC236}">
              <a16:creationId xmlns:a16="http://schemas.microsoft.com/office/drawing/2014/main" id="{18312019-3C7F-4A1E-811F-F25B6E0D19E4}"/>
            </a:ext>
          </a:extLst>
        </xdr:cNvPr>
        <xdr:cNvSpPr txBox="1"/>
      </xdr:nvSpPr>
      <xdr:spPr>
        <a:xfrm>
          <a:off x="7477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38820</xdr:rowOff>
    </xdr:from>
    <xdr:ext cx="534377" cy="259045"/>
    <xdr:sp macro="" textlink="">
      <xdr:nvSpPr>
        <xdr:cNvPr id="140" name="n_3aveValue【道路】&#10;一人当たり延長">
          <a:extLst>
            <a:ext uri="{FF2B5EF4-FFF2-40B4-BE49-F238E27FC236}">
              <a16:creationId xmlns:a16="http://schemas.microsoft.com/office/drawing/2014/main" id="{4A3CD83F-DD89-4D50-ABF5-1CD80FE76AD7}"/>
            </a:ext>
          </a:extLst>
        </xdr:cNvPr>
        <xdr:cNvSpPr txBox="1"/>
      </xdr:nvSpPr>
      <xdr:spPr>
        <a:xfrm>
          <a:off x="67025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45693</xdr:rowOff>
    </xdr:from>
    <xdr:ext cx="534377" cy="259045"/>
    <xdr:sp macro="" textlink="">
      <xdr:nvSpPr>
        <xdr:cNvPr id="141" name="n_4aveValue【道路】&#10;一人当たり延長">
          <a:extLst>
            <a:ext uri="{FF2B5EF4-FFF2-40B4-BE49-F238E27FC236}">
              <a16:creationId xmlns:a16="http://schemas.microsoft.com/office/drawing/2014/main" id="{1EC25C5C-F6CA-44C0-AC9A-A329A71F4929}"/>
            </a:ext>
          </a:extLst>
        </xdr:cNvPr>
        <xdr:cNvSpPr txBox="1"/>
      </xdr:nvSpPr>
      <xdr:spPr>
        <a:xfrm>
          <a:off x="590501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4429</xdr:rowOff>
    </xdr:from>
    <xdr:ext cx="534377" cy="259045"/>
    <xdr:sp macro="" textlink="">
      <xdr:nvSpPr>
        <xdr:cNvPr id="142" name="n_1mainValue【道路】&#10;一人当たり延長">
          <a:extLst>
            <a:ext uri="{FF2B5EF4-FFF2-40B4-BE49-F238E27FC236}">
              <a16:creationId xmlns:a16="http://schemas.microsoft.com/office/drawing/2014/main" id="{6C7F9C6B-F6F1-4DD5-834D-CD900272607C}"/>
            </a:ext>
          </a:extLst>
        </xdr:cNvPr>
        <xdr:cNvSpPr txBox="1"/>
      </xdr:nvSpPr>
      <xdr:spPr>
        <a:xfrm>
          <a:off x="8239271" y="671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11592</xdr:rowOff>
    </xdr:from>
    <xdr:ext cx="534377" cy="259045"/>
    <xdr:sp macro="" textlink="">
      <xdr:nvSpPr>
        <xdr:cNvPr id="143" name="n_2mainValue【道路】&#10;一人当たり延長">
          <a:extLst>
            <a:ext uri="{FF2B5EF4-FFF2-40B4-BE49-F238E27FC236}">
              <a16:creationId xmlns:a16="http://schemas.microsoft.com/office/drawing/2014/main" id="{8BED5390-FD08-47BE-8DC5-8911C8030E1C}"/>
            </a:ext>
          </a:extLst>
        </xdr:cNvPr>
        <xdr:cNvSpPr txBox="1"/>
      </xdr:nvSpPr>
      <xdr:spPr>
        <a:xfrm>
          <a:off x="7477271" y="67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18252</xdr:rowOff>
    </xdr:from>
    <xdr:ext cx="534377" cy="259045"/>
    <xdr:sp macro="" textlink="">
      <xdr:nvSpPr>
        <xdr:cNvPr id="144" name="n_3mainValue【道路】&#10;一人当たり延長">
          <a:extLst>
            <a:ext uri="{FF2B5EF4-FFF2-40B4-BE49-F238E27FC236}">
              <a16:creationId xmlns:a16="http://schemas.microsoft.com/office/drawing/2014/main" id="{F31FE2B5-BA04-46C5-BDFD-A69CF7BBFE7D}"/>
            </a:ext>
          </a:extLst>
        </xdr:cNvPr>
        <xdr:cNvSpPr txBox="1"/>
      </xdr:nvSpPr>
      <xdr:spPr>
        <a:xfrm>
          <a:off x="6702571" y="672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29446</xdr:rowOff>
    </xdr:from>
    <xdr:ext cx="534377" cy="259045"/>
    <xdr:sp macro="" textlink="">
      <xdr:nvSpPr>
        <xdr:cNvPr id="145" name="n_4mainValue【道路】&#10;一人当たり延長">
          <a:extLst>
            <a:ext uri="{FF2B5EF4-FFF2-40B4-BE49-F238E27FC236}">
              <a16:creationId xmlns:a16="http://schemas.microsoft.com/office/drawing/2014/main" id="{08E43B58-A48B-4DB1-B753-7669FB12C8E0}"/>
            </a:ext>
          </a:extLst>
        </xdr:cNvPr>
        <xdr:cNvSpPr txBox="1"/>
      </xdr:nvSpPr>
      <xdr:spPr>
        <a:xfrm>
          <a:off x="5905011" y="67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94DF9915-D07B-4255-8207-2F4215105A38}"/>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4392566-208F-4093-A5C9-3005B6F1E831}"/>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9F08FBE-C131-4AFF-8E34-2F22057F79D4}"/>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BE2282C8-7DD9-4490-9E45-BA4C68A5F96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9F1F5438-683C-46C2-909C-4F8909381C5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6299F47E-4C52-4377-BE77-5DF923FB7F15}"/>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DD84F1E-ADF4-474D-BD4E-D29FD9381F8E}"/>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06D10C8-C892-405F-826C-5EF9AAC5859F}"/>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236462D1-141D-4DC7-8AB8-22D7F51BDF94}"/>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85C7CEF-9B81-4E65-AA2A-8CE29A54FD8E}"/>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8797321C-6061-4480-8CB0-B1E95A0C1366}"/>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B58B51FB-6744-4F5C-804C-BBCEFB95CE38}"/>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EC189D7-66BD-4632-B2F2-A4109451F171}"/>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E7C21A5D-4A70-4215-B28D-56FC04A6E667}"/>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8EAE31EA-CBAE-4426-B367-4A6C624CACCE}"/>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908FAA35-23C8-4503-91DB-5AD0891158BB}"/>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168A458A-444D-4CEE-920A-3C279E33690E}"/>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5278827A-57CE-45DE-8905-1EAB2AED686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1F20521-D3C2-488E-AE26-95A9D325076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F7EF8A89-CC59-4A64-AB46-A7895F85E6C2}"/>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CA573DEF-146C-40A9-8209-A1542A16006E}"/>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B2377D39-316D-4FC3-91DA-D278AEE2877C}"/>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2180041-D1D7-4F34-9C64-BBF43416B435}"/>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800A179B-0AE2-4F9C-AB50-A18229EBC419}"/>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4F2F7F57-3C85-448A-BECA-70FA416FB1DC}"/>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EAABB823-B3A7-4498-A85D-679633021152}"/>
            </a:ext>
          </a:extLst>
        </xdr:cNvPr>
        <xdr:cNvCxnSpPr/>
      </xdr:nvCxnSpPr>
      <xdr:spPr>
        <a:xfrm flipV="1">
          <a:off x="4086225" y="9389473"/>
          <a:ext cx="0" cy="131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3B7AC077-9D5A-4668-98F0-714337C02DA9}"/>
            </a:ext>
          </a:extLst>
        </xdr:cNvPr>
        <xdr:cNvSpPr txBox="1"/>
      </xdr:nvSpPr>
      <xdr:spPr>
        <a:xfrm>
          <a:off x="4124960" y="10707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73FF9936-8DFA-456F-B7ED-8C92F7E59CAF}"/>
            </a:ext>
          </a:extLst>
        </xdr:cNvPr>
        <xdr:cNvCxnSpPr/>
      </xdr:nvCxnSpPr>
      <xdr:spPr>
        <a:xfrm>
          <a:off x="4020820" y="107033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73F97A3E-F8B8-440C-9304-F392E6BCA5A1}"/>
            </a:ext>
          </a:extLst>
        </xdr:cNvPr>
        <xdr:cNvSpPr txBox="1"/>
      </xdr:nvSpPr>
      <xdr:spPr>
        <a:xfrm>
          <a:off x="4124960" y="91723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C37E22EA-1C40-4B9C-98F9-365034FEA0FC}"/>
            </a:ext>
          </a:extLst>
        </xdr:cNvPr>
        <xdr:cNvCxnSpPr/>
      </xdr:nvCxnSpPr>
      <xdr:spPr>
        <a:xfrm>
          <a:off x="4020820" y="93894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DE226487-0A21-4986-B2C6-F9011700BC1A}"/>
            </a:ext>
          </a:extLst>
        </xdr:cNvPr>
        <xdr:cNvSpPr txBox="1"/>
      </xdr:nvSpPr>
      <xdr:spPr>
        <a:xfrm>
          <a:off x="4124960" y="103087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9AC0E1B8-67CF-44A8-9456-B65A79BF26E4}"/>
            </a:ext>
          </a:extLst>
        </xdr:cNvPr>
        <xdr:cNvSpPr/>
      </xdr:nvSpPr>
      <xdr:spPr>
        <a:xfrm>
          <a:off x="4036060" y="103303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B87A7712-4126-4EDE-BBEB-511CBEB1229C}"/>
            </a:ext>
          </a:extLst>
        </xdr:cNvPr>
        <xdr:cNvSpPr/>
      </xdr:nvSpPr>
      <xdr:spPr>
        <a:xfrm>
          <a:off x="3312160" y="103238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79" name="フローチャート: 判断 178">
          <a:extLst>
            <a:ext uri="{FF2B5EF4-FFF2-40B4-BE49-F238E27FC236}">
              <a16:creationId xmlns:a16="http://schemas.microsoft.com/office/drawing/2014/main" id="{AADCD346-D5C4-4F22-B61C-612D49EDBA5F}"/>
            </a:ext>
          </a:extLst>
        </xdr:cNvPr>
        <xdr:cNvSpPr/>
      </xdr:nvSpPr>
      <xdr:spPr>
        <a:xfrm>
          <a:off x="2514600" y="1026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25944</xdr:rowOff>
    </xdr:from>
    <xdr:to>
      <xdr:col>10</xdr:col>
      <xdr:colOff>165100</xdr:colOff>
      <xdr:row>61</xdr:row>
      <xdr:rowOff>127544</xdr:rowOff>
    </xdr:to>
    <xdr:sp macro="" textlink="">
      <xdr:nvSpPr>
        <xdr:cNvPr id="180" name="フローチャート: 判断 179">
          <a:extLst>
            <a:ext uri="{FF2B5EF4-FFF2-40B4-BE49-F238E27FC236}">
              <a16:creationId xmlns:a16="http://schemas.microsoft.com/office/drawing/2014/main" id="{A46CE081-1EBF-46E5-8F60-A1F4564503FC}"/>
            </a:ext>
          </a:extLst>
        </xdr:cNvPr>
        <xdr:cNvSpPr/>
      </xdr:nvSpPr>
      <xdr:spPr>
        <a:xfrm>
          <a:off x="17399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145143</xdr:rowOff>
    </xdr:from>
    <xdr:to>
      <xdr:col>6</xdr:col>
      <xdr:colOff>38100</xdr:colOff>
      <xdr:row>61</xdr:row>
      <xdr:rowOff>75293</xdr:rowOff>
    </xdr:to>
    <xdr:sp macro="" textlink="">
      <xdr:nvSpPr>
        <xdr:cNvPr id="181" name="フローチャート: 判断 180">
          <a:extLst>
            <a:ext uri="{FF2B5EF4-FFF2-40B4-BE49-F238E27FC236}">
              <a16:creationId xmlns:a16="http://schemas.microsoft.com/office/drawing/2014/main" id="{D3474684-84EE-4FD2-9ED4-8B87278F17D4}"/>
            </a:ext>
          </a:extLst>
        </xdr:cNvPr>
        <xdr:cNvSpPr/>
      </xdr:nvSpPr>
      <xdr:spPr>
        <a:xfrm>
          <a:off x="965200" y="1020354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3BC7935-E6F7-4187-AC3E-21ECEE3C4AB1}"/>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430E1C0A-6B16-463C-B301-11C7C007705B}"/>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3ECCFE6-203B-4162-BFC1-387929455914}"/>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C083820-B25C-419E-B3FA-B95005E50E9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7CB3053-6F48-4133-9112-515F28647C40}"/>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122283</xdr:rowOff>
    </xdr:from>
    <xdr:to>
      <xdr:col>24</xdr:col>
      <xdr:colOff>114300</xdr:colOff>
      <xdr:row>56</xdr:row>
      <xdr:rowOff>52433</xdr:rowOff>
    </xdr:to>
    <xdr:sp macro="" textlink="">
      <xdr:nvSpPr>
        <xdr:cNvPr id="187" name="楕円 186">
          <a:extLst>
            <a:ext uri="{FF2B5EF4-FFF2-40B4-BE49-F238E27FC236}">
              <a16:creationId xmlns:a16="http://schemas.microsoft.com/office/drawing/2014/main" id="{676DBA90-4B04-48BB-B501-F83B52633AD4}"/>
            </a:ext>
          </a:extLst>
        </xdr:cNvPr>
        <xdr:cNvSpPr/>
      </xdr:nvSpPr>
      <xdr:spPr>
        <a:xfrm>
          <a:off x="4036060" y="93424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75310</xdr:rowOff>
    </xdr:from>
    <xdr:ext cx="340478" cy="259045"/>
    <xdr:sp macro="" textlink="">
      <xdr:nvSpPr>
        <xdr:cNvPr id="188" name="【橋りょう・トンネル】&#10;有形固定資産減価償却率該当値テキスト">
          <a:extLst>
            <a:ext uri="{FF2B5EF4-FFF2-40B4-BE49-F238E27FC236}">
              <a16:creationId xmlns:a16="http://schemas.microsoft.com/office/drawing/2014/main" id="{E77525CE-57EF-42BE-8FF5-B3F4B9BBF98A}"/>
            </a:ext>
          </a:extLst>
        </xdr:cNvPr>
        <xdr:cNvSpPr txBox="1"/>
      </xdr:nvSpPr>
      <xdr:spPr>
        <a:xfrm>
          <a:off x="4124960" y="92955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83094</xdr:rowOff>
    </xdr:from>
    <xdr:to>
      <xdr:col>20</xdr:col>
      <xdr:colOff>38100</xdr:colOff>
      <xdr:row>56</xdr:row>
      <xdr:rowOff>13244</xdr:rowOff>
    </xdr:to>
    <xdr:sp macro="" textlink="">
      <xdr:nvSpPr>
        <xdr:cNvPr id="189" name="楕円 188">
          <a:extLst>
            <a:ext uri="{FF2B5EF4-FFF2-40B4-BE49-F238E27FC236}">
              <a16:creationId xmlns:a16="http://schemas.microsoft.com/office/drawing/2014/main" id="{91895C62-0673-4E33-9133-BA985B6897E3}"/>
            </a:ext>
          </a:extLst>
        </xdr:cNvPr>
        <xdr:cNvSpPr/>
      </xdr:nvSpPr>
      <xdr:spPr>
        <a:xfrm>
          <a:off x="3312160" y="93032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133894</xdr:rowOff>
    </xdr:from>
    <xdr:to>
      <xdr:col>24</xdr:col>
      <xdr:colOff>63500</xdr:colOff>
      <xdr:row>56</xdr:row>
      <xdr:rowOff>1633</xdr:rowOff>
    </xdr:to>
    <xdr:cxnSp macro="">
      <xdr:nvCxnSpPr>
        <xdr:cNvPr id="190" name="直線コネクタ 189">
          <a:extLst>
            <a:ext uri="{FF2B5EF4-FFF2-40B4-BE49-F238E27FC236}">
              <a16:creationId xmlns:a16="http://schemas.microsoft.com/office/drawing/2014/main" id="{E3A5CC2A-6108-4876-A895-51B2AFF989FC}"/>
            </a:ext>
          </a:extLst>
        </xdr:cNvPr>
        <xdr:cNvCxnSpPr/>
      </xdr:nvCxnSpPr>
      <xdr:spPr>
        <a:xfrm>
          <a:off x="3355340" y="9354094"/>
          <a:ext cx="73152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169635</xdr:rowOff>
    </xdr:from>
    <xdr:to>
      <xdr:col>15</xdr:col>
      <xdr:colOff>101600</xdr:colOff>
      <xdr:row>56</xdr:row>
      <xdr:rowOff>99785</xdr:rowOff>
    </xdr:to>
    <xdr:sp macro="" textlink="">
      <xdr:nvSpPr>
        <xdr:cNvPr id="191" name="楕円 190">
          <a:extLst>
            <a:ext uri="{FF2B5EF4-FFF2-40B4-BE49-F238E27FC236}">
              <a16:creationId xmlns:a16="http://schemas.microsoft.com/office/drawing/2014/main" id="{15339C8F-2D3B-4E63-8E2D-BCE5986EFBEA}"/>
            </a:ext>
          </a:extLst>
        </xdr:cNvPr>
        <xdr:cNvSpPr/>
      </xdr:nvSpPr>
      <xdr:spPr>
        <a:xfrm>
          <a:off x="2514600" y="9389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133894</xdr:rowOff>
    </xdr:from>
    <xdr:to>
      <xdr:col>19</xdr:col>
      <xdr:colOff>177800</xdr:colOff>
      <xdr:row>56</xdr:row>
      <xdr:rowOff>48985</xdr:rowOff>
    </xdr:to>
    <xdr:cxnSp macro="">
      <xdr:nvCxnSpPr>
        <xdr:cNvPr id="192" name="直線コネクタ 191">
          <a:extLst>
            <a:ext uri="{FF2B5EF4-FFF2-40B4-BE49-F238E27FC236}">
              <a16:creationId xmlns:a16="http://schemas.microsoft.com/office/drawing/2014/main" id="{115C4874-7010-496B-B682-67C967B84E7D}"/>
            </a:ext>
          </a:extLst>
        </xdr:cNvPr>
        <xdr:cNvCxnSpPr/>
      </xdr:nvCxnSpPr>
      <xdr:spPr>
        <a:xfrm flipV="1">
          <a:off x="2565400" y="9354094"/>
          <a:ext cx="78994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84727</xdr:rowOff>
    </xdr:from>
    <xdr:to>
      <xdr:col>10</xdr:col>
      <xdr:colOff>165100</xdr:colOff>
      <xdr:row>56</xdr:row>
      <xdr:rowOff>14877</xdr:rowOff>
    </xdr:to>
    <xdr:sp macro="" textlink="">
      <xdr:nvSpPr>
        <xdr:cNvPr id="193" name="楕円 192">
          <a:extLst>
            <a:ext uri="{FF2B5EF4-FFF2-40B4-BE49-F238E27FC236}">
              <a16:creationId xmlns:a16="http://schemas.microsoft.com/office/drawing/2014/main" id="{97B3366F-9E14-4E41-BFE2-32B9E688E51A}"/>
            </a:ext>
          </a:extLst>
        </xdr:cNvPr>
        <xdr:cNvSpPr/>
      </xdr:nvSpPr>
      <xdr:spPr>
        <a:xfrm>
          <a:off x="1739900" y="9304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135527</xdr:rowOff>
    </xdr:from>
    <xdr:to>
      <xdr:col>15</xdr:col>
      <xdr:colOff>50800</xdr:colOff>
      <xdr:row>56</xdr:row>
      <xdr:rowOff>48985</xdr:rowOff>
    </xdr:to>
    <xdr:cxnSp macro="">
      <xdr:nvCxnSpPr>
        <xdr:cNvPr id="194" name="直線コネクタ 193">
          <a:extLst>
            <a:ext uri="{FF2B5EF4-FFF2-40B4-BE49-F238E27FC236}">
              <a16:creationId xmlns:a16="http://schemas.microsoft.com/office/drawing/2014/main" id="{A924D63A-C70E-447A-A30F-755A4ED946B5}"/>
            </a:ext>
          </a:extLst>
        </xdr:cNvPr>
        <xdr:cNvCxnSpPr/>
      </xdr:nvCxnSpPr>
      <xdr:spPr>
        <a:xfrm>
          <a:off x="1790700" y="9355727"/>
          <a:ext cx="774700" cy="8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21046</xdr:rowOff>
    </xdr:from>
    <xdr:to>
      <xdr:col>6</xdr:col>
      <xdr:colOff>38100</xdr:colOff>
      <xdr:row>55</xdr:row>
      <xdr:rowOff>122646</xdr:rowOff>
    </xdr:to>
    <xdr:sp macro="" textlink="">
      <xdr:nvSpPr>
        <xdr:cNvPr id="195" name="楕円 194">
          <a:extLst>
            <a:ext uri="{FF2B5EF4-FFF2-40B4-BE49-F238E27FC236}">
              <a16:creationId xmlns:a16="http://schemas.microsoft.com/office/drawing/2014/main" id="{5855E590-DE3F-4C96-941F-90EDD7B3AE90}"/>
            </a:ext>
          </a:extLst>
        </xdr:cNvPr>
        <xdr:cNvSpPr/>
      </xdr:nvSpPr>
      <xdr:spPr>
        <a:xfrm>
          <a:off x="965200" y="92412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71846</xdr:rowOff>
    </xdr:from>
    <xdr:to>
      <xdr:col>10</xdr:col>
      <xdr:colOff>114300</xdr:colOff>
      <xdr:row>55</xdr:row>
      <xdr:rowOff>135527</xdr:rowOff>
    </xdr:to>
    <xdr:cxnSp macro="">
      <xdr:nvCxnSpPr>
        <xdr:cNvPr id="196" name="直線コネクタ 195">
          <a:extLst>
            <a:ext uri="{FF2B5EF4-FFF2-40B4-BE49-F238E27FC236}">
              <a16:creationId xmlns:a16="http://schemas.microsoft.com/office/drawing/2014/main" id="{6E25E7CC-41A3-436F-AC7A-00A30AEE205D}"/>
            </a:ext>
          </a:extLst>
        </xdr:cNvPr>
        <xdr:cNvCxnSpPr/>
      </xdr:nvCxnSpPr>
      <xdr:spPr>
        <a:xfrm>
          <a:off x="1008380" y="9292046"/>
          <a:ext cx="78232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3B2D258B-3B0E-42CF-AFC2-D3DA87900F63}"/>
            </a:ext>
          </a:extLst>
        </xdr:cNvPr>
        <xdr:cNvSpPr txBox="1"/>
      </xdr:nvSpPr>
      <xdr:spPr>
        <a:xfrm>
          <a:off x="317056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2EE4854-5F26-4218-9DC0-C5904D857730}"/>
            </a:ext>
          </a:extLst>
        </xdr:cNvPr>
        <xdr:cNvSpPr txBox="1"/>
      </xdr:nvSpPr>
      <xdr:spPr>
        <a:xfrm>
          <a:off x="2385704" y="1036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118671</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9CCE19B6-B684-4662-A8C3-D3BA7DE7EB13}"/>
            </a:ext>
          </a:extLst>
        </xdr:cNvPr>
        <xdr:cNvSpPr txBox="1"/>
      </xdr:nvSpPr>
      <xdr:spPr>
        <a:xfrm>
          <a:off x="1611004" y="1034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66420</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F987FD0F-7507-4E99-B355-37F0DBB525FA}"/>
            </a:ext>
          </a:extLst>
        </xdr:cNvPr>
        <xdr:cNvSpPr txBox="1"/>
      </xdr:nvSpPr>
      <xdr:spPr>
        <a:xfrm>
          <a:off x="836304" y="1029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54</xdr:row>
      <xdr:rowOff>29771</xdr:rowOff>
    </xdr:from>
    <xdr:ext cx="340478" cy="259045"/>
    <xdr:sp macro="" textlink="">
      <xdr:nvSpPr>
        <xdr:cNvPr id="201" name="n_1mainValue【橋りょう・トンネル】&#10;有形固定資産減価償却率">
          <a:extLst>
            <a:ext uri="{FF2B5EF4-FFF2-40B4-BE49-F238E27FC236}">
              <a16:creationId xmlns:a16="http://schemas.microsoft.com/office/drawing/2014/main" id="{0F7F3DAE-A5FA-4AA5-A9EF-BEACB3FD4033}"/>
            </a:ext>
          </a:extLst>
        </xdr:cNvPr>
        <xdr:cNvSpPr txBox="1"/>
      </xdr:nvSpPr>
      <xdr:spPr>
        <a:xfrm>
          <a:off x="3187641" y="90823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116312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E43449FA-B61E-4209-BC41-C8E8506A2AAD}"/>
            </a:ext>
          </a:extLst>
        </xdr:cNvPr>
        <xdr:cNvSpPr txBox="1"/>
      </xdr:nvSpPr>
      <xdr:spPr>
        <a:xfrm>
          <a:off x="2385704" y="916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31404</xdr:rowOff>
    </xdr:from>
    <xdr:ext cx="340478" cy="259045"/>
    <xdr:sp macro="" textlink="">
      <xdr:nvSpPr>
        <xdr:cNvPr id="203" name="n_3mainValue【橋りょう・トンネル】&#10;有形固定資産減価償却率">
          <a:extLst>
            <a:ext uri="{FF2B5EF4-FFF2-40B4-BE49-F238E27FC236}">
              <a16:creationId xmlns:a16="http://schemas.microsoft.com/office/drawing/2014/main" id="{E4D74D18-30BA-4B3B-A091-32775C468037}"/>
            </a:ext>
          </a:extLst>
        </xdr:cNvPr>
        <xdr:cNvSpPr txBox="1"/>
      </xdr:nvSpPr>
      <xdr:spPr>
        <a:xfrm>
          <a:off x="1643321" y="90839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139173</xdr:rowOff>
    </xdr:from>
    <xdr:ext cx="340478" cy="259045"/>
    <xdr:sp macro="" textlink="">
      <xdr:nvSpPr>
        <xdr:cNvPr id="204" name="n_4mainValue【橋りょう・トンネル】&#10;有形固定資産減価償却率">
          <a:extLst>
            <a:ext uri="{FF2B5EF4-FFF2-40B4-BE49-F238E27FC236}">
              <a16:creationId xmlns:a16="http://schemas.microsoft.com/office/drawing/2014/main" id="{3363816D-3932-45F1-8014-D68A5490E2FD}"/>
            </a:ext>
          </a:extLst>
        </xdr:cNvPr>
        <xdr:cNvSpPr txBox="1"/>
      </xdr:nvSpPr>
      <xdr:spPr>
        <a:xfrm>
          <a:off x="845761" y="90240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49AE30B8-C795-42BE-BFD4-0F97ABCAEF4C}"/>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B2C8E1C2-70CB-4EF8-9BD9-E8CB3906D58D}"/>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3B98330F-4C6F-418B-AD3B-D8A1E2E14F76}"/>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18D92A3-6EDF-4900-9324-05230499E073}"/>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82FFA1E-FD68-47E3-8BB5-9172091A2210}"/>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2F2A1BF-6365-4531-8777-38D986F767CC}"/>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F5215BCA-B386-4C7E-9838-873C0017A05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F89899A7-14AB-4AB6-AD39-B3FA03EEB79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3EEF9F4E-5B63-415C-A689-90C41FC3A79C}"/>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49EF31FD-BD4E-4889-A4F0-34739E8F9407}"/>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3FDBBA4-CE61-45BF-B3D5-530CEE8C6282}"/>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0E22F380-AB84-4A59-A1FF-2B25FBBD6D82}"/>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E77ABC90-A24C-4DE3-8FFA-7E0F58E20F55}"/>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A4235F28-132A-4FC6-8BB6-9E71F9354F19}"/>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77D46C2-6892-40E0-8E62-D3D7198E9CFC}"/>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F2248222-04E2-4CEC-AE37-BDF9FDFE5752}"/>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7D9916D6-64D9-4EC7-B5E6-7C7871DA2AA1}"/>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EBCD6A43-E421-4C8C-AB6F-75175EBAA987}"/>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77C9AD0C-F66C-4F06-BCC5-EF4D3222552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A3CDCEA5-4FA4-40E3-8130-9CD553BDCAF9}"/>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73C15FCE-FBE3-4375-B956-CE7E496BC9B9}"/>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6C209AC1-1444-4545-8EDD-3BD9036E631A}"/>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4DE5A58-72D8-4B61-B3F7-4F01DF256529}"/>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14CCECE1-1AA1-4019-B1C6-6173C2D8FC43}"/>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51BF5552-AF81-4978-B38A-44C20CC8AA3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932350B9-6270-49B3-BBE9-EEAB562010E1}"/>
            </a:ext>
          </a:extLst>
        </xdr:cNvPr>
        <xdr:cNvCxnSpPr/>
      </xdr:nvCxnSpPr>
      <xdr:spPr>
        <a:xfrm flipV="1">
          <a:off x="9219565" y="9385602"/>
          <a:ext cx="0" cy="146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FD9E93B-BC58-4FF9-A8C9-5F518B389ABB}"/>
            </a:ext>
          </a:extLst>
        </xdr:cNvPr>
        <xdr:cNvSpPr txBox="1"/>
      </xdr:nvSpPr>
      <xdr:spPr>
        <a:xfrm>
          <a:off x="9258300" y="108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4474E759-92DD-4602-87BD-11174A1EB691}"/>
            </a:ext>
          </a:extLst>
        </xdr:cNvPr>
        <xdr:cNvCxnSpPr/>
      </xdr:nvCxnSpPr>
      <xdr:spPr>
        <a:xfrm>
          <a:off x="9154160" y="10852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F2D217B-8168-4B72-9134-3C6DD7FFBA81}"/>
            </a:ext>
          </a:extLst>
        </xdr:cNvPr>
        <xdr:cNvSpPr txBox="1"/>
      </xdr:nvSpPr>
      <xdr:spPr>
        <a:xfrm>
          <a:off x="9258300" y="91646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721A6193-9D24-48D9-B86D-CBD0ACAFAB7F}"/>
            </a:ext>
          </a:extLst>
        </xdr:cNvPr>
        <xdr:cNvCxnSpPr/>
      </xdr:nvCxnSpPr>
      <xdr:spPr>
        <a:xfrm>
          <a:off x="9154160" y="9385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68950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02AFB6AC-8CA2-4BBE-BF6C-13EB43F1DB25}"/>
            </a:ext>
          </a:extLst>
        </xdr:cNvPr>
        <xdr:cNvSpPr txBox="1"/>
      </xdr:nvSpPr>
      <xdr:spPr>
        <a:xfrm>
          <a:off x="9258300" y="1046263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EC8921AC-5208-45CC-BECE-0B01AF0FF607}"/>
            </a:ext>
          </a:extLst>
        </xdr:cNvPr>
        <xdr:cNvSpPr/>
      </xdr:nvSpPr>
      <xdr:spPr>
        <a:xfrm>
          <a:off x="9192260" y="1060739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F7D65B80-E949-4092-8CD9-0E1DBBA0CAF8}"/>
            </a:ext>
          </a:extLst>
        </xdr:cNvPr>
        <xdr:cNvSpPr/>
      </xdr:nvSpPr>
      <xdr:spPr>
        <a:xfrm>
          <a:off x="8445500" y="106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65213</xdr:rowOff>
    </xdr:from>
    <xdr:to>
      <xdr:col>46</xdr:col>
      <xdr:colOff>38100</xdr:colOff>
      <xdr:row>63</xdr:row>
      <xdr:rowOff>166813</xdr:rowOff>
    </xdr:to>
    <xdr:sp macro="" textlink="">
      <xdr:nvSpPr>
        <xdr:cNvPr id="238" name="フローチャート: 判断 237">
          <a:extLst>
            <a:ext uri="{FF2B5EF4-FFF2-40B4-BE49-F238E27FC236}">
              <a16:creationId xmlns:a16="http://schemas.microsoft.com/office/drawing/2014/main" id="{D88722F2-DDD9-4832-9889-DA411BDBF80D}"/>
            </a:ext>
          </a:extLst>
        </xdr:cNvPr>
        <xdr:cNvSpPr/>
      </xdr:nvSpPr>
      <xdr:spPr>
        <a:xfrm>
          <a:off x="7670800" y="1062653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58883</xdr:rowOff>
    </xdr:from>
    <xdr:to>
      <xdr:col>41</xdr:col>
      <xdr:colOff>101600</xdr:colOff>
      <xdr:row>63</xdr:row>
      <xdr:rowOff>160483</xdr:rowOff>
    </xdr:to>
    <xdr:sp macro="" textlink="">
      <xdr:nvSpPr>
        <xdr:cNvPr id="239" name="フローチャート: 判断 238">
          <a:extLst>
            <a:ext uri="{FF2B5EF4-FFF2-40B4-BE49-F238E27FC236}">
              <a16:creationId xmlns:a16="http://schemas.microsoft.com/office/drawing/2014/main" id="{F75675C0-F8DB-4F9C-94B0-CEFE61F803DD}"/>
            </a:ext>
          </a:extLst>
        </xdr:cNvPr>
        <xdr:cNvSpPr/>
      </xdr:nvSpPr>
      <xdr:spPr>
        <a:xfrm>
          <a:off x="6873240" y="1062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95665</xdr:rowOff>
    </xdr:from>
    <xdr:to>
      <xdr:col>36</xdr:col>
      <xdr:colOff>165100</xdr:colOff>
      <xdr:row>64</xdr:row>
      <xdr:rowOff>25815</xdr:rowOff>
    </xdr:to>
    <xdr:sp macro="" textlink="">
      <xdr:nvSpPr>
        <xdr:cNvPr id="240" name="フローチャート: 判断 239">
          <a:extLst>
            <a:ext uri="{FF2B5EF4-FFF2-40B4-BE49-F238E27FC236}">
              <a16:creationId xmlns:a16="http://schemas.microsoft.com/office/drawing/2014/main" id="{FC43C615-000A-4031-9FC9-C45F0A30D61F}"/>
            </a:ext>
          </a:extLst>
        </xdr:cNvPr>
        <xdr:cNvSpPr/>
      </xdr:nvSpPr>
      <xdr:spPr>
        <a:xfrm>
          <a:off x="60985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E8993E9-8F1A-42CA-8314-D213F270D2FE}"/>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FBAAC65-B1D7-4580-A97E-AABED2BC9686}"/>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2F73D6-E574-49B6-8B86-D8757C8CBC3C}"/>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F481B8F-9A1E-40BE-8DA2-2C5056A0D237}"/>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04202B5-F030-474F-9A43-14C7CEBD8A4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71327</xdr:rowOff>
    </xdr:from>
    <xdr:to>
      <xdr:col>55</xdr:col>
      <xdr:colOff>50800</xdr:colOff>
      <xdr:row>65</xdr:row>
      <xdr:rowOff>1477</xdr:rowOff>
    </xdr:to>
    <xdr:sp macro="" textlink="">
      <xdr:nvSpPr>
        <xdr:cNvPr id="246" name="楕円 245">
          <a:extLst>
            <a:ext uri="{FF2B5EF4-FFF2-40B4-BE49-F238E27FC236}">
              <a16:creationId xmlns:a16="http://schemas.microsoft.com/office/drawing/2014/main" id="{07F5C7E0-76CF-4DF2-91C1-9F53108FB2B9}"/>
            </a:ext>
          </a:extLst>
        </xdr:cNvPr>
        <xdr:cNvSpPr/>
      </xdr:nvSpPr>
      <xdr:spPr>
        <a:xfrm>
          <a:off x="9192260" y="108002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157704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44A5CDF-1D2F-4582-B559-1A2D9E73ED34}"/>
            </a:ext>
          </a:extLst>
        </xdr:cNvPr>
        <xdr:cNvSpPr txBox="1"/>
      </xdr:nvSpPr>
      <xdr:spPr>
        <a:xfrm>
          <a:off x="9258300" y="10719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72094</xdr:rowOff>
    </xdr:from>
    <xdr:to>
      <xdr:col>50</xdr:col>
      <xdr:colOff>165100</xdr:colOff>
      <xdr:row>65</xdr:row>
      <xdr:rowOff>2244</xdr:rowOff>
    </xdr:to>
    <xdr:sp macro="" textlink="">
      <xdr:nvSpPr>
        <xdr:cNvPr id="248" name="楕円 247">
          <a:extLst>
            <a:ext uri="{FF2B5EF4-FFF2-40B4-BE49-F238E27FC236}">
              <a16:creationId xmlns:a16="http://schemas.microsoft.com/office/drawing/2014/main" id="{242F581A-9956-4DEE-B8CB-402014A01BC7}"/>
            </a:ext>
          </a:extLst>
        </xdr:cNvPr>
        <xdr:cNvSpPr/>
      </xdr:nvSpPr>
      <xdr:spPr>
        <a:xfrm>
          <a:off x="8445500" y="108010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122127</xdr:rowOff>
    </xdr:from>
    <xdr:to>
      <xdr:col>55</xdr:col>
      <xdr:colOff>0</xdr:colOff>
      <xdr:row>64</xdr:row>
      <xdr:rowOff>122894</xdr:rowOff>
    </xdr:to>
    <xdr:cxnSp macro="">
      <xdr:nvCxnSpPr>
        <xdr:cNvPr id="249" name="直線コネクタ 248">
          <a:extLst>
            <a:ext uri="{FF2B5EF4-FFF2-40B4-BE49-F238E27FC236}">
              <a16:creationId xmlns:a16="http://schemas.microsoft.com/office/drawing/2014/main" id="{D3148950-4811-4CF3-8C99-00B39ABEA9E8}"/>
            </a:ext>
          </a:extLst>
        </xdr:cNvPr>
        <xdr:cNvCxnSpPr/>
      </xdr:nvCxnSpPr>
      <xdr:spPr>
        <a:xfrm flipV="1">
          <a:off x="8496300" y="10851087"/>
          <a:ext cx="7239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77157</xdr:rowOff>
    </xdr:from>
    <xdr:to>
      <xdr:col>46</xdr:col>
      <xdr:colOff>38100</xdr:colOff>
      <xdr:row>65</xdr:row>
      <xdr:rowOff>7307</xdr:rowOff>
    </xdr:to>
    <xdr:sp macro="" textlink="">
      <xdr:nvSpPr>
        <xdr:cNvPr id="250" name="楕円 249">
          <a:extLst>
            <a:ext uri="{FF2B5EF4-FFF2-40B4-BE49-F238E27FC236}">
              <a16:creationId xmlns:a16="http://schemas.microsoft.com/office/drawing/2014/main" id="{43C7ABD3-BA2D-4648-9580-092304E33531}"/>
            </a:ext>
          </a:extLst>
        </xdr:cNvPr>
        <xdr:cNvSpPr/>
      </xdr:nvSpPr>
      <xdr:spPr>
        <a:xfrm>
          <a:off x="7670800" y="10806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122894</xdr:rowOff>
    </xdr:from>
    <xdr:to>
      <xdr:col>50</xdr:col>
      <xdr:colOff>114300</xdr:colOff>
      <xdr:row>64</xdr:row>
      <xdr:rowOff>127957</xdr:rowOff>
    </xdr:to>
    <xdr:cxnSp macro="">
      <xdr:nvCxnSpPr>
        <xdr:cNvPr id="251" name="直線コネクタ 250">
          <a:extLst>
            <a:ext uri="{FF2B5EF4-FFF2-40B4-BE49-F238E27FC236}">
              <a16:creationId xmlns:a16="http://schemas.microsoft.com/office/drawing/2014/main" id="{F47957ED-1DE4-4C3A-A898-008DD07CC71F}"/>
            </a:ext>
          </a:extLst>
        </xdr:cNvPr>
        <xdr:cNvCxnSpPr/>
      </xdr:nvCxnSpPr>
      <xdr:spPr>
        <a:xfrm flipV="1">
          <a:off x="7713980" y="10851854"/>
          <a:ext cx="78232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77201</xdr:rowOff>
    </xdr:from>
    <xdr:to>
      <xdr:col>41</xdr:col>
      <xdr:colOff>101600</xdr:colOff>
      <xdr:row>65</xdr:row>
      <xdr:rowOff>7351</xdr:rowOff>
    </xdr:to>
    <xdr:sp macro="" textlink="">
      <xdr:nvSpPr>
        <xdr:cNvPr id="252" name="楕円 251">
          <a:extLst>
            <a:ext uri="{FF2B5EF4-FFF2-40B4-BE49-F238E27FC236}">
              <a16:creationId xmlns:a16="http://schemas.microsoft.com/office/drawing/2014/main" id="{8B27CD53-0775-4A60-9A7E-3EA971EE7D23}"/>
            </a:ext>
          </a:extLst>
        </xdr:cNvPr>
        <xdr:cNvSpPr/>
      </xdr:nvSpPr>
      <xdr:spPr>
        <a:xfrm>
          <a:off x="6873240" y="10806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127957</xdr:rowOff>
    </xdr:from>
    <xdr:to>
      <xdr:col>45</xdr:col>
      <xdr:colOff>177800</xdr:colOff>
      <xdr:row>64</xdr:row>
      <xdr:rowOff>128001</xdr:rowOff>
    </xdr:to>
    <xdr:cxnSp macro="">
      <xdr:nvCxnSpPr>
        <xdr:cNvPr id="253" name="直線コネクタ 252">
          <a:extLst>
            <a:ext uri="{FF2B5EF4-FFF2-40B4-BE49-F238E27FC236}">
              <a16:creationId xmlns:a16="http://schemas.microsoft.com/office/drawing/2014/main" id="{275BF3C9-3011-47E8-9F9D-2346614C281F}"/>
            </a:ext>
          </a:extLst>
        </xdr:cNvPr>
        <xdr:cNvCxnSpPr/>
      </xdr:nvCxnSpPr>
      <xdr:spPr>
        <a:xfrm flipV="1">
          <a:off x="6924040" y="10856917"/>
          <a:ext cx="789940" cy="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77994</xdr:rowOff>
    </xdr:from>
    <xdr:to>
      <xdr:col>36</xdr:col>
      <xdr:colOff>165100</xdr:colOff>
      <xdr:row>65</xdr:row>
      <xdr:rowOff>8144</xdr:rowOff>
    </xdr:to>
    <xdr:sp macro="" textlink="">
      <xdr:nvSpPr>
        <xdr:cNvPr id="254" name="楕円 253">
          <a:extLst>
            <a:ext uri="{FF2B5EF4-FFF2-40B4-BE49-F238E27FC236}">
              <a16:creationId xmlns:a16="http://schemas.microsoft.com/office/drawing/2014/main" id="{3372FA30-2454-4AD9-868A-6B89404CF2DF}"/>
            </a:ext>
          </a:extLst>
        </xdr:cNvPr>
        <xdr:cNvSpPr/>
      </xdr:nvSpPr>
      <xdr:spPr>
        <a:xfrm>
          <a:off x="6098540" y="108069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128001</xdr:rowOff>
    </xdr:from>
    <xdr:to>
      <xdr:col>41</xdr:col>
      <xdr:colOff>50800</xdr:colOff>
      <xdr:row>64</xdr:row>
      <xdr:rowOff>128794</xdr:rowOff>
    </xdr:to>
    <xdr:cxnSp macro="">
      <xdr:nvCxnSpPr>
        <xdr:cNvPr id="255" name="直線コネクタ 254">
          <a:extLst>
            <a:ext uri="{FF2B5EF4-FFF2-40B4-BE49-F238E27FC236}">
              <a16:creationId xmlns:a16="http://schemas.microsoft.com/office/drawing/2014/main" id="{6C1B11A5-4EDC-4C9E-BF3B-2C3EA0B9E666}"/>
            </a:ext>
          </a:extLst>
        </xdr:cNvPr>
        <xdr:cNvCxnSpPr/>
      </xdr:nvCxnSpPr>
      <xdr:spPr>
        <a:xfrm flipV="1">
          <a:off x="6149340" y="10856961"/>
          <a:ext cx="774700" cy="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162970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263F366-26DB-47E2-B648-71485E79FD29}"/>
            </a:ext>
          </a:extLst>
        </xdr:cNvPr>
        <xdr:cNvSpPr txBox="1"/>
      </xdr:nvSpPr>
      <xdr:spPr>
        <a:xfrm>
          <a:off x="8184225" y="103890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11890</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5F42FED8-89CC-459D-A8A0-54A3719A3B3D}"/>
            </a:ext>
          </a:extLst>
        </xdr:cNvPr>
        <xdr:cNvSpPr txBox="1"/>
      </xdr:nvSpPr>
      <xdr:spPr>
        <a:xfrm>
          <a:off x="7399365" y="10405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5560</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FDC240CE-EDE2-496B-A002-B2F026B14565}"/>
            </a:ext>
          </a:extLst>
        </xdr:cNvPr>
        <xdr:cNvSpPr txBox="1"/>
      </xdr:nvSpPr>
      <xdr:spPr>
        <a:xfrm>
          <a:off x="6624665" y="103992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42342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4FC6CE12-6951-48F8-B168-AFE6422E4E1D}"/>
            </a:ext>
          </a:extLst>
        </xdr:cNvPr>
        <xdr:cNvSpPr txBox="1"/>
      </xdr:nvSpPr>
      <xdr:spPr>
        <a:xfrm>
          <a:off x="587269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164821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C48F8E62-789E-4BEC-B117-84A81CBF3E8D}"/>
            </a:ext>
          </a:extLst>
        </xdr:cNvPr>
        <xdr:cNvSpPr txBox="1"/>
      </xdr:nvSpPr>
      <xdr:spPr>
        <a:xfrm>
          <a:off x="8239271" y="1089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169884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AD6113F5-A85A-4E00-A931-BFD19E2B3F28}"/>
            </a:ext>
          </a:extLst>
        </xdr:cNvPr>
        <xdr:cNvSpPr txBox="1"/>
      </xdr:nvSpPr>
      <xdr:spPr>
        <a:xfrm>
          <a:off x="7477271" y="1089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169928</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71CA93C0-D014-43F3-BAD0-B8845294BE42}"/>
            </a:ext>
          </a:extLst>
        </xdr:cNvPr>
        <xdr:cNvSpPr txBox="1"/>
      </xdr:nvSpPr>
      <xdr:spPr>
        <a:xfrm>
          <a:off x="6702571" y="1089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170721</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81DD5EAD-96C5-4467-927E-8FA2F0A850CD}"/>
            </a:ext>
          </a:extLst>
        </xdr:cNvPr>
        <xdr:cNvSpPr txBox="1"/>
      </xdr:nvSpPr>
      <xdr:spPr>
        <a:xfrm>
          <a:off x="5905011" y="1089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C71C217A-2D82-4F72-B885-D96936D20DD3}"/>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2DAFA742-D1A0-4F84-B7AE-4B0D967032B3}"/>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91D7CAC-F8F2-4390-B44D-AD6CF9541357}"/>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EDC0C7B-1EAE-4836-B073-8C9B2A2250BB}"/>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5281F21C-87DD-4D19-A216-2A4E6A0F6C12}"/>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A73C2AAA-8660-4B4B-822F-B6AED35BB601}"/>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711A1AC-2B37-4528-A4B8-CD3D07DDC30E}"/>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42141345-CC63-4CBE-9455-161E0D93E493}"/>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2D416F6-55A8-4174-9716-4199C3FC6CC6}"/>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38A293D9-6A22-4370-AC96-8C5897171BF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5A18A65D-340A-41AE-BF2A-41E5060603A4}"/>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4EEF116-14A9-4F9B-8CAD-CCD07B3D595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92E7344-8B4D-4205-80C1-1797ADC20F11}"/>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0D084A8-90E6-4F71-817D-2363AD4AB6F6}"/>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8B4AEC62-6E4F-4B9D-8A05-2ACB4491A519}"/>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BDC2716-3443-43D0-84CD-75529DC27D3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089268A-EEF7-42DC-B379-0512522DA5C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46FC2FD4-71C2-4086-889D-0C3FA11CED62}"/>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44084048-40E0-420C-8E18-7243A747FAFD}"/>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5AE49A9-2B41-4C79-9A78-4EF011F4110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1F41F1D3-550D-4FC5-8CC1-172CE75DF6D8}"/>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08D7D9C-F181-42C3-BBF8-DF45EF5F143A}"/>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45667905-7D27-4325-8D3E-FAFBC159CCF1}"/>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AF9B67F-03DF-4021-AA36-1754781238F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CBF88D8A-0A7E-4640-922B-F10D080CC89C}"/>
            </a:ext>
          </a:extLst>
        </xdr:cNvPr>
        <xdr:cNvCxnSpPr/>
      </xdr:nvCxnSpPr>
      <xdr:spPr>
        <a:xfrm flipV="1">
          <a:off x="4086225" y="13066394"/>
          <a:ext cx="0" cy="1464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56635AB-C2B8-4FEA-8A60-4B022CC96410}"/>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12AC06F-96D7-4096-AFA5-60992E8DDF92}"/>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642EA6B-ADE0-41BD-8075-EA2B559F965D}"/>
            </a:ext>
          </a:extLst>
        </xdr:cNvPr>
        <xdr:cNvSpPr txBox="1"/>
      </xdr:nvSpPr>
      <xdr:spPr>
        <a:xfrm>
          <a:off x="4124960" y="12845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F24D8BDA-00D3-4BA1-B4A5-F00CC6096D23}"/>
            </a:ext>
          </a:extLst>
        </xdr:cNvPr>
        <xdr:cNvCxnSpPr/>
      </xdr:nvCxnSpPr>
      <xdr:spPr>
        <a:xfrm>
          <a:off x="4020820" y="13066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C49471F-B33C-474D-AE99-49DEF63F4CFD}"/>
            </a:ext>
          </a:extLst>
        </xdr:cNvPr>
        <xdr:cNvSpPr txBox="1"/>
      </xdr:nvSpPr>
      <xdr:spPr>
        <a:xfrm>
          <a:off x="4124960" y="13669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D7B5AAAD-435E-4DB7-993E-FF2C8CDAF72F}"/>
            </a:ext>
          </a:extLst>
        </xdr:cNvPr>
        <xdr:cNvSpPr/>
      </xdr:nvSpPr>
      <xdr:spPr>
        <a:xfrm>
          <a:off x="403606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C080D621-96C8-4432-A5AF-039B1C508928}"/>
            </a:ext>
          </a:extLst>
        </xdr:cNvPr>
        <xdr:cNvSpPr/>
      </xdr:nvSpPr>
      <xdr:spPr>
        <a:xfrm>
          <a:off x="3312160" y="138023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6" name="フローチャート: 判断 295">
          <a:extLst>
            <a:ext uri="{FF2B5EF4-FFF2-40B4-BE49-F238E27FC236}">
              <a16:creationId xmlns:a16="http://schemas.microsoft.com/office/drawing/2014/main" id="{91334512-FF45-4DE4-8CD6-84E61A25761F}"/>
            </a:ext>
          </a:extLst>
        </xdr:cNvPr>
        <xdr:cNvSpPr/>
      </xdr:nvSpPr>
      <xdr:spPr>
        <a:xfrm>
          <a:off x="2514600" y="1378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73025</xdr:rowOff>
    </xdr:from>
    <xdr:to>
      <xdr:col>10</xdr:col>
      <xdr:colOff>165100</xdr:colOff>
      <xdr:row>83</xdr:row>
      <xdr:rowOff>3175</xdr:rowOff>
    </xdr:to>
    <xdr:sp macro="" textlink="">
      <xdr:nvSpPr>
        <xdr:cNvPr id="297" name="フローチャート: 判断 296">
          <a:extLst>
            <a:ext uri="{FF2B5EF4-FFF2-40B4-BE49-F238E27FC236}">
              <a16:creationId xmlns:a16="http://schemas.microsoft.com/office/drawing/2014/main" id="{D3909F66-DD38-492D-854D-12DCE92FC218}"/>
            </a:ext>
          </a:extLst>
        </xdr:cNvPr>
        <xdr:cNvSpPr/>
      </xdr:nvSpPr>
      <xdr:spPr>
        <a:xfrm>
          <a:off x="17399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103505</xdr:rowOff>
    </xdr:from>
    <xdr:to>
      <xdr:col>6</xdr:col>
      <xdr:colOff>38100</xdr:colOff>
      <xdr:row>83</xdr:row>
      <xdr:rowOff>33655</xdr:rowOff>
    </xdr:to>
    <xdr:sp macro="" textlink="">
      <xdr:nvSpPr>
        <xdr:cNvPr id="298" name="フローチャート: 判断 297">
          <a:extLst>
            <a:ext uri="{FF2B5EF4-FFF2-40B4-BE49-F238E27FC236}">
              <a16:creationId xmlns:a16="http://schemas.microsoft.com/office/drawing/2014/main" id="{BFF94174-AF4F-4274-BBEB-7D20D3A3866C}"/>
            </a:ext>
          </a:extLst>
        </xdr:cNvPr>
        <xdr:cNvSpPr/>
      </xdr:nvSpPr>
      <xdr:spPr>
        <a:xfrm>
          <a:off x="96520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F3E7539-2F87-4577-9D60-40C4E7D95DC2}"/>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445D77F-1C1D-433D-833D-B306501864F9}"/>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7FFF4D7-3B29-4E38-AC58-3CB4F2A0FFFE}"/>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A377AD8-81F8-45FE-A41A-F3ECCFE94DBD}"/>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4475CC6-6DE2-4441-B0D7-4F50798C3FE9}"/>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304" name="楕円 303">
          <a:extLst>
            <a:ext uri="{FF2B5EF4-FFF2-40B4-BE49-F238E27FC236}">
              <a16:creationId xmlns:a16="http://schemas.microsoft.com/office/drawing/2014/main" id="{9FE8B1FF-D82A-4DD4-A1A8-7178481D5942}"/>
            </a:ext>
          </a:extLst>
        </xdr:cNvPr>
        <xdr:cNvSpPr/>
      </xdr:nvSpPr>
      <xdr:spPr>
        <a:xfrm>
          <a:off x="403606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167657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8C0BB6A5-FFD4-44D1-87C8-F6C15AB4535D}"/>
            </a:ext>
          </a:extLst>
        </xdr:cNvPr>
        <xdr:cNvSpPr txBox="1"/>
      </xdr:nvSpPr>
      <xdr:spPr>
        <a:xfrm>
          <a:off x="4124960" y="1391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6" name="楕円 305">
          <a:extLst>
            <a:ext uri="{FF2B5EF4-FFF2-40B4-BE49-F238E27FC236}">
              <a16:creationId xmlns:a16="http://schemas.microsoft.com/office/drawing/2014/main" id="{F43DBA64-55F0-4C63-A2C6-E39015BA3FCD}"/>
            </a:ext>
          </a:extLst>
        </xdr:cNvPr>
        <xdr:cNvSpPr/>
      </xdr:nvSpPr>
      <xdr:spPr>
        <a:xfrm>
          <a:off x="3312160" y="138785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68580</xdr:rowOff>
    </xdr:to>
    <xdr:cxnSp macro="">
      <xdr:nvCxnSpPr>
        <xdr:cNvPr id="307" name="直線コネクタ 306">
          <a:extLst>
            <a:ext uri="{FF2B5EF4-FFF2-40B4-BE49-F238E27FC236}">
              <a16:creationId xmlns:a16="http://schemas.microsoft.com/office/drawing/2014/main" id="{811E6D13-4318-4D05-9F55-E47BE3E7CF29}"/>
            </a:ext>
          </a:extLst>
        </xdr:cNvPr>
        <xdr:cNvCxnSpPr/>
      </xdr:nvCxnSpPr>
      <xdr:spPr>
        <a:xfrm>
          <a:off x="3355340" y="13925550"/>
          <a:ext cx="7315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63500</xdr:rowOff>
    </xdr:from>
    <xdr:to>
      <xdr:col>15</xdr:col>
      <xdr:colOff>101600</xdr:colOff>
      <xdr:row>82</xdr:row>
      <xdr:rowOff>165100</xdr:rowOff>
    </xdr:to>
    <xdr:sp macro="" textlink="">
      <xdr:nvSpPr>
        <xdr:cNvPr id="308" name="楕円 307">
          <a:extLst>
            <a:ext uri="{FF2B5EF4-FFF2-40B4-BE49-F238E27FC236}">
              <a16:creationId xmlns:a16="http://schemas.microsoft.com/office/drawing/2014/main" id="{230D7ADF-5379-40D3-BADB-01150B90C9E4}"/>
            </a:ext>
          </a:extLst>
        </xdr:cNvPr>
        <xdr:cNvSpPr/>
      </xdr:nvSpPr>
      <xdr:spPr>
        <a:xfrm>
          <a:off x="2514600" y="1380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114300</xdr:rowOff>
    </xdr:from>
    <xdr:to>
      <xdr:col>19</xdr:col>
      <xdr:colOff>177800</xdr:colOff>
      <xdr:row>83</xdr:row>
      <xdr:rowOff>11430</xdr:rowOff>
    </xdr:to>
    <xdr:cxnSp macro="">
      <xdr:nvCxnSpPr>
        <xdr:cNvPr id="309" name="直線コネクタ 308">
          <a:extLst>
            <a:ext uri="{FF2B5EF4-FFF2-40B4-BE49-F238E27FC236}">
              <a16:creationId xmlns:a16="http://schemas.microsoft.com/office/drawing/2014/main" id="{E3C80619-4455-4815-82FE-2FADB5051EAA}"/>
            </a:ext>
          </a:extLst>
        </xdr:cNvPr>
        <xdr:cNvCxnSpPr/>
      </xdr:nvCxnSpPr>
      <xdr:spPr>
        <a:xfrm>
          <a:off x="2565400" y="13860780"/>
          <a:ext cx="78994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10" name="楕円 309">
          <a:extLst>
            <a:ext uri="{FF2B5EF4-FFF2-40B4-BE49-F238E27FC236}">
              <a16:creationId xmlns:a16="http://schemas.microsoft.com/office/drawing/2014/main" id="{5A46D735-C120-4BA3-876D-4398B087AB82}"/>
            </a:ext>
          </a:extLst>
        </xdr:cNvPr>
        <xdr:cNvSpPr/>
      </xdr:nvSpPr>
      <xdr:spPr>
        <a:xfrm>
          <a:off x="17399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114300</xdr:rowOff>
    </xdr:to>
    <xdr:cxnSp macro="">
      <xdr:nvCxnSpPr>
        <xdr:cNvPr id="311" name="直線コネクタ 310">
          <a:extLst>
            <a:ext uri="{FF2B5EF4-FFF2-40B4-BE49-F238E27FC236}">
              <a16:creationId xmlns:a16="http://schemas.microsoft.com/office/drawing/2014/main" id="{ED520567-2637-4A7B-94B4-CAE13050B0A0}"/>
            </a:ext>
          </a:extLst>
        </xdr:cNvPr>
        <xdr:cNvCxnSpPr/>
      </xdr:nvCxnSpPr>
      <xdr:spPr>
        <a:xfrm>
          <a:off x="1790700" y="13811250"/>
          <a:ext cx="7747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2" name="楕円 311">
          <a:extLst>
            <a:ext uri="{FF2B5EF4-FFF2-40B4-BE49-F238E27FC236}">
              <a16:creationId xmlns:a16="http://schemas.microsoft.com/office/drawing/2014/main" id="{E1BE3CFB-4ED1-4957-B742-50C9E402CD90}"/>
            </a:ext>
          </a:extLst>
        </xdr:cNvPr>
        <xdr:cNvSpPr/>
      </xdr:nvSpPr>
      <xdr:spPr>
        <a:xfrm>
          <a:off x="965200" y="137242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64770</xdr:rowOff>
    </xdr:to>
    <xdr:cxnSp macro="">
      <xdr:nvCxnSpPr>
        <xdr:cNvPr id="313" name="直線コネクタ 312">
          <a:extLst>
            <a:ext uri="{FF2B5EF4-FFF2-40B4-BE49-F238E27FC236}">
              <a16:creationId xmlns:a16="http://schemas.microsoft.com/office/drawing/2014/main" id="{4B6004D2-1272-4CD8-AB51-3ACA31B9F9AD}"/>
            </a:ext>
          </a:extLst>
        </xdr:cNvPr>
        <xdr:cNvCxnSpPr/>
      </xdr:nvCxnSpPr>
      <xdr:spPr>
        <a:xfrm>
          <a:off x="1008380" y="13771244"/>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2557</xdr:rowOff>
    </xdr:from>
    <xdr:ext cx="405111" cy="259045"/>
    <xdr:sp macro="" textlink="">
      <xdr:nvSpPr>
        <xdr:cNvPr id="314" name="n_1aveValue【公営住宅】&#10;有形固定資産減価償却率">
          <a:extLst>
            <a:ext uri="{FF2B5EF4-FFF2-40B4-BE49-F238E27FC236}">
              <a16:creationId xmlns:a16="http://schemas.microsoft.com/office/drawing/2014/main" id="{87B5EC66-00B6-4EB5-A465-E6151AA29080}"/>
            </a:ext>
          </a:extLst>
        </xdr:cNvPr>
        <xdr:cNvSpPr txBox="1"/>
      </xdr:nvSpPr>
      <xdr:spPr>
        <a:xfrm>
          <a:off x="317056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154957</xdr:rowOff>
    </xdr:from>
    <xdr:ext cx="405111" cy="259045"/>
    <xdr:sp macro="" textlink="">
      <xdr:nvSpPr>
        <xdr:cNvPr id="315" name="n_2aveValue【公営住宅】&#10;有形固定資産減価償却率">
          <a:extLst>
            <a:ext uri="{FF2B5EF4-FFF2-40B4-BE49-F238E27FC236}">
              <a16:creationId xmlns:a16="http://schemas.microsoft.com/office/drawing/2014/main" id="{7A13DC45-E8E6-44C9-BEEE-AE64533F4581}"/>
            </a:ext>
          </a:extLst>
        </xdr:cNvPr>
        <xdr:cNvSpPr txBox="1"/>
      </xdr:nvSpPr>
      <xdr:spPr>
        <a:xfrm>
          <a:off x="238570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165752</xdr:rowOff>
    </xdr:from>
    <xdr:ext cx="405111" cy="259045"/>
    <xdr:sp macro="" textlink="">
      <xdr:nvSpPr>
        <xdr:cNvPr id="316" name="n_3aveValue【公営住宅】&#10;有形固定資産減価償却率">
          <a:extLst>
            <a:ext uri="{FF2B5EF4-FFF2-40B4-BE49-F238E27FC236}">
              <a16:creationId xmlns:a16="http://schemas.microsoft.com/office/drawing/2014/main" id="{2BE6E48B-2472-4631-9C57-8ABCE218F4B5}"/>
            </a:ext>
          </a:extLst>
        </xdr:cNvPr>
        <xdr:cNvSpPr txBox="1"/>
      </xdr:nvSpPr>
      <xdr:spPr>
        <a:xfrm>
          <a:off x="1611004" y="1391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17" name="n_4aveValue【公営住宅】&#10;有形固定資産減価償却率">
          <a:extLst>
            <a:ext uri="{FF2B5EF4-FFF2-40B4-BE49-F238E27FC236}">
              <a16:creationId xmlns:a16="http://schemas.microsoft.com/office/drawing/2014/main" id="{E5A50B39-A566-4445-927A-7B0D16A8594D}"/>
            </a:ext>
          </a:extLst>
        </xdr:cNvPr>
        <xdr:cNvSpPr txBox="1"/>
      </xdr:nvSpPr>
      <xdr:spPr>
        <a:xfrm>
          <a:off x="83630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18" name="n_1mainValue【公営住宅】&#10;有形固定資産減価償却率">
          <a:extLst>
            <a:ext uri="{FF2B5EF4-FFF2-40B4-BE49-F238E27FC236}">
              <a16:creationId xmlns:a16="http://schemas.microsoft.com/office/drawing/2014/main" id="{2AA9782B-1B3C-4D42-ABFC-3AA55300BFC7}"/>
            </a:ext>
          </a:extLst>
        </xdr:cNvPr>
        <xdr:cNvSpPr txBox="1"/>
      </xdr:nvSpPr>
      <xdr:spPr>
        <a:xfrm>
          <a:off x="317056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156227</xdr:rowOff>
    </xdr:from>
    <xdr:ext cx="405111" cy="259045"/>
    <xdr:sp macro="" textlink="">
      <xdr:nvSpPr>
        <xdr:cNvPr id="319" name="n_2mainValue【公営住宅】&#10;有形固定資産減価償却率">
          <a:extLst>
            <a:ext uri="{FF2B5EF4-FFF2-40B4-BE49-F238E27FC236}">
              <a16:creationId xmlns:a16="http://schemas.microsoft.com/office/drawing/2014/main" id="{CC036364-DED2-4138-A7B6-3798CF03934A}"/>
            </a:ext>
          </a:extLst>
        </xdr:cNvPr>
        <xdr:cNvSpPr txBox="1"/>
      </xdr:nvSpPr>
      <xdr:spPr>
        <a:xfrm>
          <a:off x="2385704"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132097</xdr:rowOff>
    </xdr:from>
    <xdr:ext cx="405111" cy="259045"/>
    <xdr:sp macro="" textlink="">
      <xdr:nvSpPr>
        <xdr:cNvPr id="320" name="n_3mainValue【公営住宅】&#10;有形固定資産減価償却率">
          <a:extLst>
            <a:ext uri="{FF2B5EF4-FFF2-40B4-BE49-F238E27FC236}">
              <a16:creationId xmlns:a16="http://schemas.microsoft.com/office/drawing/2014/main" id="{D833ECC1-4192-4C19-BC82-1493EAA96169}"/>
            </a:ext>
          </a:extLst>
        </xdr:cNvPr>
        <xdr:cNvSpPr txBox="1"/>
      </xdr:nvSpPr>
      <xdr:spPr>
        <a:xfrm>
          <a:off x="161100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92091</xdr:rowOff>
    </xdr:from>
    <xdr:ext cx="405111" cy="259045"/>
    <xdr:sp macro="" textlink="">
      <xdr:nvSpPr>
        <xdr:cNvPr id="321" name="n_4mainValue【公営住宅】&#10;有形固定資産減価償却率">
          <a:extLst>
            <a:ext uri="{FF2B5EF4-FFF2-40B4-BE49-F238E27FC236}">
              <a16:creationId xmlns:a16="http://schemas.microsoft.com/office/drawing/2014/main" id="{21BF68AA-8E26-4BC6-A874-E6D4747C828A}"/>
            </a:ext>
          </a:extLst>
        </xdr:cNvPr>
        <xdr:cNvSpPr txBox="1"/>
      </xdr:nvSpPr>
      <xdr:spPr>
        <a:xfrm>
          <a:off x="83630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D2AE031-8EFF-49A2-9B18-DE49B7B21D9E}"/>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DAE12AF-D262-4892-82EF-814B9988268F}"/>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CF0AD69-7552-41ED-8DE5-EEA0F3994BA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E486CED-ED8F-4011-A4C9-E8055C603B3F}"/>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93F98B0-D114-49BB-BA96-763A09D35A06}"/>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12103D3-C2DF-448E-A081-2BF080CD329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FD2A318-0F08-4BB5-B287-160E42E23FC4}"/>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00D206-0A54-4F95-928D-9E4025EE36E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AF699090-E45F-4361-8432-DCCF8ABBCA4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20638F8-665B-4179-97A4-A58E5FD08FE6}"/>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8A5E640B-4795-4B60-A165-2135E319D3B6}"/>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EE0F644C-8EE4-40F2-96E9-DFF01BCED489}"/>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909C48BF-860D-49B1-B702-731069455716}"/>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C7E0C295-D426-4A81-925F-DCB8C8C5B9ED}"/>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97A61BA-160D-4B93-A23D-C081C36C461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2233060C-D999-4E02-AC7D-438564E8A74A}"/>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1DFB41D-9406-4BDF-B9A4-2731F4A5F6BB}"/>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41E76D1E-5638-4D50-BD90-6769BCBA30EF}"/>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2A26702-C25A-4313-B1E1-40B600D67DCE}"/>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BD08CDAF-C3EB-4B54-B27B-1DB1885A496D}"/>
            </a:ext>
          </a:extLst>
        </xdr:cNvPr>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61B25D9-504C-4760-9DB0-B11B0E714CC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BD91A67E-04F7-4610-B407-D587F5E0E507}"/>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D0BAD602-54DC-4940-AA87-905B79A6A1CD}"/>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55CE74BE-C3EE-4F59-B5AA-1C7DC873B6EB}"/>
            </a:ext>
          </a:extLst>
        </xdr:cNvPr>
        <xdr:cNvCxnSpPr/>
      </xdr:nvCxnSpPr>
      <xdr:spPr>
        <a:xfrm flipV="1">
          <a:off x="9219565" y="12945744"/>
          <a:ext cx="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385D0645-820F-4C13-B992-A0128621F91C}"/>
            </a:ext>
          </a:extLst>
        </xdr:cNvPr>
        <xdr:cNvSpPr txBox="1"/>
      </xdr:nvSpPr>
      <xdr:spPr>
        <a:xfrm>
          <a:off x="9258300" y="1447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E6DB4D53-4962-4F7A-B85B-FD344A1C5914}"/>
            </a:ext>
          </a:extLst>
        </xdr:cNvPr>
        <xdr:cNvCxnSpPr/>
      </xdr:nvCxnSpPr>
      <xdr:spPr>
        <a:xfrm>
          <a:off x="9154160" y="14475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36FE7734-4BDA-4A28-86F8-B063BE0650FF}"/>
            </a:ext>
          </a:extLst>
        </xdr:cNvPr>
        <xdr:cNvSpPr txBox="1"/>
      </xdr:nvSpPr>
      <xdr:spPr>
        <a:xfrm>
          <a:off x="9258300" y="1272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711AF990-9BB9-48E4-81CC-E64F9722C10C}"/>
            </a:ext>
          </a:extLst>
        </xdr:cNvPr>
        <xdr:cNvCxnSpPr/>
      </xdr:nvCxnSpPr>
      <xdr:spPr>
        <a:xfrm>
          <a:off x="9154160" y="129457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121556</xdr:rowOff>
    </xdr:from>
    <xdr:ext cx="469744" cy="259045"/>
    <xdr:sp macro="" textlink="">
      <xdr:nvSpPr>
        <xdr:cNvPr id="350" name="【公営住宅】&#10;一人当たり面積平均値テキスト">
          <a:extLst>
            <a:ext uri="{FF2B5EF4-FFF2-40B4-BE49-F238E27FC236}">
              <a16:creationId xmlns:a16="http://schemas.microsoft.com/office/drawing/2014/main" id="{55926A64-6771-4DC3-A3BD-06A96D37904A}"/>
            </a:ext>
          </a:extLst>
        </xdr:cNvPr>
        <xdr:cNvSpPr txBox="1"/>
      </xdr:nvSpPr>
      <xdr:spPr>
        <a:xfrm>
          <a:off x="9258300" y="14035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77E87EFC-8250-4095-B732-AB7F18E3AB44}"/>
            </a:ext>
          </a:extLst>
        </xdr:cNvPr>
        <xdr:cNvSpPr/>
      </xdr:nvSpPr>
      <xdr:spPr>
        <a:xfrm>
          <a:off x="9192260" y="141804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9019B16A-AC42-4D6A-865B-666921F3EB62}"/>
            </a:ext>
          </a:extLst>
        </xdr:cNvPr>
        <xdr:cNvSpPr/>
      </xdr:nvSpPr>
      <xdr:spPr>
        <a:xfrm>
          <a:off x="8445500" y="142189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81535</xdr:rowOff>
    </xdr:from>
    <xdr:to>
      <xdr:col>46</xdr:col>
      <xdr:colOff>38100</xdr:colOff>
      <xdr:row>85</xdr:row>
      <xdr:rowOff>11685</xdr:rowOff>
    </xdr:to>
    <xdr:sp macro="" textlink="">
      <xdr:nvSpPr>
        <xdr:cNvPr id="353" name="フローチャート: 判断 352">
          <a:extLst>
            <a:ext uri="{FF2B5EF4-FFF2-40B4-BE49-F238E27FC236}">
              <a16:creationId xmlns:a16="http://schemas.microsoft.com/office/drawing/2014/main" id="{09F740CD-EEF7-4E81-AC86-9D08883C77FA}"/>
            </a:ext>
          </a:extLst>
        </xdr:cNvPr>
        <xdr:cNvSpPr/>
      </xdr:nvSpPr>
      <xdr:spPr>
        <a:xfrm>
          <a:off x="7670800" y="141632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64643</xdr:rowOff>
    </xdr:from>
    <xdr:to>
      <xdr:col>41</xdr:col>
      <xdr:colOff>101600</xdr:colOff>
      <xdr:row>84</xdr:row>
      <xdr:rowOff>166243</xdr:rowOff>
    </xdr:to>
    <xdr:sp macro="" textlink="">
      <xdr:nvSpPr>
        <xdr:cNvPr id="354" name="フローチャート: 判断 353">
          <a:extLst>
            <a:ext uri="{FF2B5EF4-FFF2-40B4-BE49-F238E27FC236}">
              <a16:creationId xmlns:a16="http://schemas.microsoft.com/office/drawing/2014/main" id="{16D8A2FF-92E7-497F-B485-E1B31547F20C}"/>
            </a:ext>
          </a:extLst>
        </xdr:cNvPr>
        <xdr:cNvSpPr/>
      </xdr:nvSpPr>
      <xdr:spPr>
        <a:xfrm>
          <a:off x="6873240" y="141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43435</xdr:rowOff>
    </xdr:from>
    <xdr:to>
      <xdr:col>36</xdr:col>
      <xdr:colOff>165100</xdr:colOff>
      <xdr:row>84</xdr:row>
      <xdr:rowOff>145035</xdr:rowOff>
    </xdr:to>
    <xdr:sp macro="" textlink="">
      <xdr:nvSpPr>
        <xdr:cNvPr id="355" name="フローチャート: 判断 354">
          <a:extLst>
            <a:ext uri="{FF2B5EF4-FFF2-40B4-BE49-F238E27FC236}">
              <a16:creationId xmlns:a16="http://schemas.microsoft.com/office/drawing/2014/main" id="{A5616671-F593-457A-8090-6F2700D3F229}"/>
            </a:ext>
          </a:extLst>
        </xdr:cNvPr>
        <xdr:cNvSpPr/>
      </xdr:nvSpPr>
      <xdr:spPr>
        <a:xfrm>
          <a:off x="609854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EC3F5B0-FAC0-410C-B0FF-1156ABEDEBDF}"/>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5157637-A50C-4491-9A03-C43B2676FB28}"/>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BE1871A1-1062-453C-B1AC-358B8B7E06F9}"/>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7B4F184-5965-402D-BB88-7CD39C5A942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2E593AA-D91B-4975-BFA2-8C16BF04182A}"/>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168275</xdr:rowOff>
    </xdr:from>
    <xdr:to>
      <xdr:col>55</xdr:col>
      <xdr:colOff>50800</xdr:colOff>
      <xdr:row>85</xdr:row>
      <xdr:rowOff>98425</xdr:rowOff>
    </xdr:to>
    <xdr:sp macro="" textlink="">
      <xdr:nvSpPr>
        <xdr:cNvPr id="361" name="楕円 360">
          <a:extLst>
            <a:ext uri="{FF2B5EF4-FFF2-40B4-BE49-F238E27FC236}">
              <a16:creationId xmlns:a16="http://schemas.microsoft.com/office/drawing/2014/main" id="{5F1A5B4A-4A33-4477-B2A4-FC484C1DC351}"/>
            </a:ext>
          </a:extLst>
        </xdr:cNvPr>
        <xdr:cNvSpPr/>
      </xdr:nvSpPr>
      <xdr:spPr>
        <a:xfrm>
          <a:off x="9192260" y="142500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146702</xdr:rowOff>
    </xdr:from>
    <xdr:ext cx="469744" cy="259045"/>
    <xdr:sp macro="" textlink="">
      <xdr:nvSpPr>
        <xdr:cNvPr id="362" name="【公営住宅】&#10;一人当たり面積該当値テキスト">
          <a:extLst>
            <a:ext uri="{FF2B5EF4-FFF2-40B4-BE49-F238E27FC236}">
              <a16:creationId xmlns:a16="http://schemas.microsoft.com/office/drawing/2014/main" id="{0BBE2992-E0D0-47A1-93EA-24ABD4951E9D}"/>
            </a:ext>
          </a:extLst>
        </xdr:cNvPr>
        <xdr:cNvSpPr txBox="1"/>
      </xdr:nvSpPr>
      <xdr:spPr>
        <a:xfrm>
          <a:off x="9258300" y="1422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7493</xdr:rowOff>
    </xdr:from>
    <xdr:to>
      <xdr:col>50</xdr:col>
      <xdr:colOff>165100</xdr:colOff>
      <xdr:row>85</xdr:row>
      <xdr:rowOff>109093</xdr:rowOff>
    </xdr:to>
    <xdr:sp macro="" textlink="">
      <xdr:nvSpPr>
        <xdr:cNvPr id="363" name="楕円 362">
          <a:extLst>
            <a:ext uri="{FF2B5EF4-FFF2-40B4-BE49-F238E27FC236}">
              <a16:creationId xmlns:a16="http://schemas.microsoft.com/office/drawing/2014/main" id="{84EDBE2E-3824-426D-B82C-224774C25742}"/>
            </a:ext>
          </a:extLst>
        </xdr:cNvPr>
        <xdr:cNvSpPr/>
      </xdr:nvSpPr>
      <xdr:spPr>
        <a:xfrm>
          <a:off x="8445500" y="1425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47625</xdr:rowOff>
    </xdr:from>
    <xdr:to>
      <xdr:col>55</xdr:col>
      <xdr:colOff>0</xdr:colOff>
      <xdr:row>85</xdr:row>
      <xdr:rowOff>58293</xdr:rowOff>
    </xdr:to>
    <xdr:cxnSp macro="">
      <xdr:nvCxnSpPr>
        <xdr:cNvPr id="364" name="直線コネクタ 363">
          <a:extLst>
            <a:ext uri="{FF2B5EF4-FFF2-40B4-BE49-F238E27FC236}">
              <a16:creationId xmlns:a16="http://schemas.microsoft.com/office/drawing/2014/main" id="{9DD8DC7B-F8EF-4A3F-B4A1-97D18809025D}"/>
            </a:ext>
          </a:extLst>
        </xdr:cNvPr>
        <xdr:cNvCxnSpPr/>
      </xdr:nvCxnSpPr>
      <xdr:spPr>
        <a:xfrm flipV="1">
          <a:off x="8496300" y="14297025"/>
          <a:ext cx="7239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11430</xdr:rowOff>
    </xdr:from>
    <xdr:to>
      <xdr:col>46</xdr:col>
      <xdr:colOff>38100</xdr:colOff>
      <xdr:row>85</xdr:row>
      <xdr:rowOff>113030</xdr:rowOff>
    </xdr:to>
    <xdr:sp macro="" textlink="">
      <xdr:nvSpPr>
        <xdr:cNvPr id="365" name="楕円 364">
          <a:extLst>
            <a:ext uri="{FF2B5EF4-FFF2-40B4-BE49-F238E27FC236}">
              <a16:creationId xmlns:a16="http://schemas.microsoft.com/office/drawing/2014/main" id="{79944294-A796-44A0-A266-198AC4EEF2BC}"/>
            </a:ext>
          </a:extLst>
        </xdr:cNvPr>
        <xdr:cNvSpPr/>
      </xdr:nvSpPr>
      <xdr:spPr>
        <a:xfrm>
          <a:off x="7670800" y="142608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58293</xdr:rowOff>
    </xdr:from>
    <xdr:to>
      <xdr:col>50</xdr:col>
      <xdr:colOff>114300</xdr:colOff>
      <xdr:row>85</xdr:row>
      <xdr:rowOff>62230</xdr:rowOff>
    </xdr:to>
    <xdr:cxnSp macro="">
      <xdr:nvCxnSpPr>
        <xdr:cNvPr id="366" name="直線コネクタ 365">
          <a:extLst>
            <a:ext uri="{FF2B5EF4-FFF2-40B4-BE49-F238E27FC236}">
              <a16:creationId xmlns:a16="http://schemas.microsoft.com/office/drawing/2014/main" id="{5BA4370C-05FA-4C1C-B63E-0656AB776095}"/>
            </a:ext>
          </a:extLst>
        </xdr:cNvPr>
        <xdr:cNvCxnSpPr/>
      </xdr:nvCxnSpPr>
      <xdr:spPr>
        <a:xfrm flipV="1">
          <a:off x="7713980" y="14307693"/>
          <a:ext cx="78232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14987</xdr:rowOff>
    </xdr:from>
    <xdr:to>
      <xdr:col>41</xdr:col>
      <xdr:colOff>101600</xdr:colOff>
      <xdr:row>85</xdr:row>
      <xdr:rowOff>116587</xdr:rowOff>
    </xdr:to>
    <xdr:sp macro="" textlink="">
      <xdr:nvSpPr>
        <xdr:cNvPr id="367" name="楕円 366">
          <a:extLst>
            <a:ext uri="{FF2B5EF4-FFF2-40B4-BE49-F238E27FC236}">
              <a16:creationId xmlns:a16="http://schemas.microsoft.com/office/drawing/2014/main" id="{8D7EF5EF-611E-47D5-8A1F-23E06DB812D9}"/>
            </a:ext>
          </a:extLst>
        </xdr:cNvPr>
        <xdr:cNvSpPr/>
      </xdr:nvSpPr>
      <xdr:spPr>
        <a:xfrm>
          <a:off x="6873240" y="1426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62230</xdr:rowOff>
    </xdr:from>
    <xdr:to>
      <xdr:col>45</xdr:col>
      <xdr:colOff>177800</xdr:colOff>
      <xdr:row>85</xdr:row>
      <xdr:rowOff>65787</xdr:rowOff>
    </xdr:to>
    <xdr:cxnSp macro="">
      <xdr:nvCxnSpPr>
        <xdr:cNvPr id="368" name="直線コネクタ 367">
          <a:extLst>
            <a:ext uri="{FF2B5EF4-FFF2-40B4-BE49-F238E27FC236}">
              <a16:creationId xmlns:a16="http://schemas.microsoft.com/office/drawing/2014/main" id="{4C2A3300-D826-4B12-B82B-EE565A4728E3}"/>
            </a:ext>
          </a:extLst>
        </xdr:cNvPr>
        <xdr:cNvCxnSpPr/>
      </xdr:nvCxnSpPr>
      <xdr:spPr>
        <a:xfrm flipV="1">
          <a:off x="6924040" y="14311630"/>
          <a:ext cx="78994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29211</xdr:rowOff>
    </xdr:from>
    <xdr:to>
      <xdr:col>36</xdr:col>
      <xdr:colOff>165100</xdr:colOff>
      <xdr:row>85</xdr:row>
      <xdr:rowOff>130811</xdr:rowOff>
    </xdr:to>
    <xdr:sp macro="" textlink="">
      <xdr:nvSpPr>
        <xdr:cNvPr id="369" name="楕円 368">
          <a:extLst>
            <a:ext uri="{FF2B5EF4-FFF2-40B4-BE49-F238E27FC236}">
              <a16:creationId xmlns:a16="http://schemas.microsoft.com/office/drawing/2014/main" id="{906CD884-F2E9-4DA5-84F6-2C0E28082DBB}"/>
            </a:ext>
          </a:extLst>
        </xdr:cNvPr>
        <xdr:cNvSpPr/>
      </xdr:nvSpPr>
      <xdr:spPr>
        <a:xfrm>
          <a:off x="609854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65787</xdr:rowOff>
    </xdr:from>
    <xdr:to>
      <xdr:col>41</xdr:col>
      <xdr:colOff>50800</xdr:colOff>
      <xdr:row>85</xdr:row>
      <xdr:rowOff>80011</xdr:rowOff>
    </xdr:to>
    <xdr:cxnSp macro="">
      <xdr:nvCxnSpPr>
        <xdr:cNvPr id="370" name="直線コネクタ 369">
          <a:extLst>
            <a:ext uri="{FF2B5EF4-FFF2-40B4-BE49-F238E27FC236}">
              <a16:creationId xmlns:a16="http://schemas.microsoft.com/office/drawing/2014/main" id="{8E1916B0-D461-420C-A2DA-A26AEAA022D7}"/>
            </a:ext>
          </a:extLst>
        </xdr:cNvPr>
        <xdr:cNvCxnSpPr/>
      </xdr:nvCxnSpPr>
      <xdr:spPr>
        <a:xfrm flipV="1">
          <a:off x="6149340" y="14315187"/>
          <a:ext cx="7747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83838</xdr:rowOff>
    </xdr:from>
    <xdr:ext cx="469744" cy="259045"/>
    <xdr:sp macro="" textlink="">
      <xdr:nvSpPr>
        <xdr:cNvPr id="371" name="n_1aveValue【公営住宅】&#10;一人当たり面積">
          <a:extLst>
            <a:ext uri="{FF2B5EF4-FFF2-40B4-BE49-F238E27FC236}">
              <a16:creationId xmlns:a16="http://schemas.microsoft.com/office/drawing/2014/main" id="{D0DBDA0D-6D0C-4F45-A805-17874FC18742}"/>
            </a:ext>
          </a:extLst>
        </xdr:cNvPr>
        <xdr:cNvSpPr txBox="1"/>
      </xdr:nvSpPr>
      <xdr:spPr>
        <a:xfrm>
          <a:off x="8271587" y="1399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28212</xdr:rowOff>
    </xdr:from>
    <xdr:ext cx="469744" cy="259045"/>
    <xdr:sp macro="" textlink="">
      <xdr:nvSpPr>
        <xdr:cNvPr id="372" name="n_2aveValue【公営住宅】&#10;一人当たり面積">
          <a:extLst>
            <a:ext uri="{FF2B5EF4-FFF2-40B4-BE49-F238E27FC236}">
              <a16:creationId xmlns:a16="http://schemas.microsoft.com/office/drawing/2014/main" id="{68830DDC-C8FE-42C8-80A1-388C277031C0}"/>
            </a:ext>
          </a:extLst>
        </xdr:cNvPr>
        <xdr:cNvSpPr txBox="1"/>
      </xdr:nvSpPr>
      <xdr:spPr>
        <a:xfrm>
          <a:off x="7509587" y="139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11320</xdr:rowOff>
    </xdr:from>
    <xdr:ext cx="469744" cy="259045"/>
    <xdr:sp macro="" textlink="">
      <xdr:nvSpPr>
        <xdr:cNvPr id="373" name="n_3aveValue【公営住宅】&#10;一人当たり面積">
          <a:extLst>
            <a:ext uri="{FF2B5EF4-FFF2-40B4-BE49-F238E27FC236}">
              <a16:creationId xmlns:a16="http://schemas.microsoft.com/office/drawing/2014/main" id="{51E12150-1110-479D-BE7B-B733AA0EE98D}"/>
            </a:ext>
          </a:extLst>
        </xdr:cNvPr>
        <xdr:cNvSpPr txBox="1"/>
      </xdr:nvSpPr>
      <xdr:spPr>
        <a:xfrm>
          <a:off x="6712027" y="1392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161562</xdr:rowOff>
    </xdr:from>
    <xdr:ext cx="469744" cy="259045"/>
    <xdr:sp macro="" textlink="">
      <xdr:nvSpPr>
        <xdr:cNvPr id="374" name="n_4aveValue【公営住宅】&#10;一人当たり面積">
          <a:extLst>
            <a:ext uri="{FF2B5EF4-FFF2-40B4-BE49-F238E27FC236}">
              <a16:creationId xmlns:a16="http://schemas.microsoft.com/office/drawing/2014/main" id="{33F86FE3-CFC6-4901-B1FD-8CA08889CEA4}"/>
            </a:ext>
          </a:extLst>
        </xdr:cNvPr>
        <xdr:cNvSpPr txBox="1"/>
      </xdr:nvSpPr>
      <xdr:spPr>
        <a:xfrm>
          <a:off x="5937327" y="1390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100220</xdr:rowOff>
    </xdr:from>
    <xdr:ext cx="469744" cy="259045"/>
    <xdr:sp macro="" textlink="">
      <xdr:nvSpPr>
        <xdr:cNvPr id="375" name="n_1mainValue【公営住宅】&#10;一人当たり面積">
          <a:extLst>
            <a:ext uri="{FF2B5EF4-FFF2-40B4-BE49-F238E27FC236}">
              <a16:creationId xmlns:a16="http://schemas.microsoft.com/office/drawing/2014/main" id="{12AD38AF-588F-401E-8165-5D307F2A5F72}"/>
            </a:ext>
          </a:extLst>
        </xdr:cNvPr>
        <xdr:cNvSpPr txBox="1"/>
      </xdr:nvSpPr>
      <xdr:spPr>
        <a:xfrm>
          <a:off x="8271587" y="143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104157</xdr:rowOff>
    </xdr:from>
    <xdr:ext cx="469744" cy="259045"/>
    <xdr:sp macro="" textlink="">
      <xdr:nvSpPr>
        <xdr:cNvPr id="376" name="n_2mainValue【公営住宅】&#10;一人当たり面積">
          <a:extLst>
            <a:ext uri="{FF2B5EF4-FFF2-40B4-BE49-F238E27FC236}">
              <a16:creationId xmlns:a16="http://schemas.microsoft.com/office/drawing/2014/main" id="{4592D7AB-F2B9-4928-8E8D-669D9395F577}"/>
            </a:ext>
          </a:extLst>
        </xdr:cNvPr>
        <xdr:cNvSpPr txBox="1"/>
      </xdr:nvSpPr>
      <xdr:spPr>
        <a:xfrm>
          <a:off x="750958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107714</xdr:rowOff>
    </xdr:from>
    <xdr:ext cx="469744" cy="259045"/>
    <xdr:sp macro="" textlink="">
      <xdr:nvSpPr>
        <xdr:cNvPr id="377" name="n_3mainValue【公営住宅】&#10;一人当たり面積">
          <a:extLst>
            <a:ext uri="{FF2B5EF4-FFF2-40B4-BE49-F238E27FC236}">
              <a16:creationId xmlns:a16="http://schemas.microsoft.com/office/drawing/2014/main" id="{F3435B9F-4A40-4F43-8F67-5A449F034576}"/>
            </a:ext>
          </a:extLst>
        </xdr:cNvPr>
        <xdr:cNvSpPr txBox="1"/>
      </xdr:nvSpPr>
      <xdr:spPr>
        <a:xfrm>
          <a:off x="6712027" y="1435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121938</xdr:rowOff>
    </xdr:from>
    <xdr:ext cx="469744" cy="259045"/>
    <xdr:sp macro="" textlink="">
      <xdr:nvSpPr>
        <xdr:cNvPr id="378" name="n_4mainValue【公営住宅】&#10;一人当たり面積">
          <a:extLst>
            <a:ext uri="{FF2B5EF4-FFF2-40B4-BE49-F238E27FC236}">
              <a16:creationId xmlns:a16="http://schemas.microsoft.com/office/drawing/2014/main" id="{1748172E-B3CA-4FC8-A9CE-528E6BC717B3}"/>
            </a:ext>
          </a:extLst>
        </xdr:cNvPr>
        <xdr:cNvSpPr txBox="1"/>
      </xdr:nvSpPr>
      <xdr:spPr>
        <a:xfrm>
          <a:off x="593732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69B613D-886F-4D93-B057-27C62EFD3936}"/>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C75E56-AE09-45DC-B893-AB7D1608D670}"/>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B808C24C-3CF7-4A23-B6DA-2216347956B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C900FE3F-8240-4D12-8D3E-28CD4B30324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2F9D3973-0B2E-400C-AD07-CC8C4B40EE1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6B19070-84BB-4717-BC3E-150202176347}"/>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F608297-121E-46CB-B28A-1E3790E1AD9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089DEA5-60F4-4514-9A26-0FCE4E450BEA}"/>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A63D8B0F-7EC2-4139-8ECF-91A98A003D46}"/>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1F354F20-3DE1-4E8B-B2AB-A37F86CB0B2F}"/>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454F9DD0-70F5-4993-BC3C-BA44198248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35C75EC4-7E99-4D33-B731-879D6AE999DF}"/>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2998DA4D-D638-4291-A5D0-DB9F88AB6060}"/>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9B9E3751-A77A-4D94-A7BA-E5C07BA29B24}"/>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141F1C95-9192-4433-ABF1-58B29922781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B081E43E-928E-4946-8BC1-C1BFDCF356F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F6C9F3E-50A8-44D0-B1F0-694020F398B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75F30D9A-F2D1-46DB-9B1A-1BCCD07A5A03}"/>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ED7E73A-5340-4DA8-9705-1F09FC884B4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7E97C18-ECFD-45A2-A4E8-4F70D325D2B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462FAC7-D8FC-4424-B216-D2CBE44D96D4}"/>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533C9FB9-2723-4504-A324-93F5C828518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9F356FCA-1278-4949-9490-4112E1D73409}"/>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79865C2-B52C-491E-AA3F-1B011961586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BD3AB783-9C8C-4837-9F53-BD02C32CF3D4}"/>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990C0B0C-03E0-42D6-A341-8C87E7D4189A}"/>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1022DE8-8A81-4D3B-90BC-0E813B70DCE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9D2EFA52-C8C3-451E-9D04-DD01F259AF2B}"/>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7B23E2FA-C388-4170-9162-4091006D7D3B}"/>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856D0035-B5B7-48BC-8466-5AB5BB05A12D}"/>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9BC28D3B-D5A8-44B2-81E1-CB9B5E4625C8}"/>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2E5A53F9-4720-4FC5-81AA-9CFDA3383C39}"/>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E50807F5-0C63-4DE0-A13B-B951B55F8B39}"/>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33ACF465-9DCA-4F55-9211-57B27BBBBD5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2E3AC5BA-0BC1-4EBE-A027-783A1542918C}"/>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9DAE75A6-FF70-4849-BA91-E1E1B69595BB}"/>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3155EAE4-0F11-4A31-9692-4785F3BA13D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A68A359B-3EE0-49AC-8549-9B1669BCA55E}"/>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7AB62F10-3A4E-437C-AD1D-1EA8F12C9A0B}"/>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9C19AC29-ED24-4455-8BF2-421CB4811C5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44E6A39B-0EF7-43C0-8C35-B1EE9DF9A66F}"/>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C87C6A87-8A7C-4FC3-AC14-BF3E1305C0D3}"/>
            </a:ext>
          </a:extLst>
        </xdr:cNvPr>
        <xdr:cNvCxnSpPr/>
      </xdr:nvCxnSpPr>
      <xdr:spPr>
        <a:xfrm flipV="1">
          <a:off x="14375764" y="561158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6FD3AB57-C078-470C-8087-0E1E772E22E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9C02624B-7D6E-4FA0-AA75-D48BEA18C0DD}"/>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644A4621-9B55-41A7-AE7F-89FD295A4892}"/>
            </a:ext>
          </a:extLst>
        </xdr:cNvPr>
        <xdr:cNvSpPr txBox="1"/>
      </xdr:nvSpPr>
      <xdr:spPr>
        <a:xfrm>
          <a:off x="14414500" y="5390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4C0C1A5B-5967-4DE0-A27B-75EF53F173C2}"/>
            </a:ext>
          </a:extLst>
        </xdr:cNvPr>
        <xdr:cNvCxnSpPr/>
      </xdr:nvCxnSpPr>
      <xdr:spPr>
        <a:xfrm>
          <a:off x="14287500" y="56115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57D35223-FA3B-41E7-A6B3-499E45042967}"/>
            </a:ext>
          </a:extLst>
        </xdr:cNvPr>
        <xdr:cNvSpPr txBox="1"/>
      </xdr:nvSpPr>
      <xdr:spPr>
        <a:xfrm>
          <a:off x="14414500" y="6288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77E2D8EA-E9CF-4912-B58E-DC12A6FFC46D}"/>
            </a:ext>
          </a:extLst>
        </xdr:cNvPr>
        <xdr:cNvSpPr/>
      </xdr:nvSpPr>
      <xdr:spPr>
        <a:xfrm>
          <a:off x="14325600" y="643327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2DCA4BAF-32B2-4998-ABEA-E8F9770AB08D}"/>
            </a:ext>
          </a:extLst>
        </xdr:cNvPr>
        <xdr:cNvSpPr/>
      </xdr:nvSpPr>
      <xdr:spPr>
        <a:xfrm>
          <a:off x="13578840" y="642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28" name="フローチャート: 判断 427">
          <a:extLst>
            <a:ext uri="{FF2B5EF4-FFF2-40B4-BE49-F238E27FC236}">
              <a16:creationId xmlns:a16="http://schemas.microsoft.com/office/drawing/2014/main" id="{C6814099-944C-4194-8FAF-E7AA26EDF700}"/>
            </a:ext>
          </a:extLst>
        </xdr:cNvPr>
        <xdr:cNvSpPr/>
      </xdr:nvSpPr>
      <xdr:spPr>
        <a:xfrm>
          <a:off x="128041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28666</xdr:rowOff>
    </xdr:from>
    <xdr:to>
      <xdr:col>72</xdr:col>
      <xdr:colOff>38100</xdr:colOff>
      <xdr:row>38</xdr:row>
      <xdr:rowOff>130266</xdr:rowOff>
    </xdr:to>
    <xdr:sp macro="" textlink="">
      <xdr:nvSpPr>
        <xdr:cNvPr id="429" name="フローチャート: 判断 428">
          <a:extLst>
            <a:ext uri="{FF2B5EF4-FFF2-40B4-BE49-F238E27FC236}">
              <a16:creationId xmlns:a16="http://schemas.microsoft.com/office/drawing/2014/main" id="{F6470D42-DBD7-43AE-8116-3BB3BB118705}"/>
            </a:ext>
          </a:extLst>
        </xdr:cNvPr>
        <xdr:cNvSpPr/>
      </xdr:nvSpPr>
      <xdr:spPr>
        <a:xfrm>
          <a:off x="12029440" y="63989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43362</xdr:rowOff>
    </xdr:from>
    <xdr:to>
      <xdr:col>67</xdr:col>
      <xdr:colOff>101600</xdr:colOff>
      <xdr:row>38</xdr:row>
      <xdr:rowOff>144962</xdr:rowOff>
    </xdr:to>
    <xdr:sp macro="" textlink="">
      <xdr:nvSpPr>
        <xdr:cNvPr id="430" name="フローチャート: 判断 429">
          <a:extLst>
            <a:ext uri="{FF2B5EF4-FFF2-40B4-BE49-F238E27FC236}">
              <a16:creationId xmlns:a16="http://schemas.microsoft.com/office/drawing/2014/main" id="{FA174292-5616-4E49-BC17-A4AAFB91C0A1}"/>
            </a:ext>
          </a:extLst>
        </xdr:cNvPr>
        <xdr:cNvSpPr/>
      </xdr:nvSpPr>
      <xdr:spPr>
        <a:xfrm>
          <a:off x="1123188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133A425-C779-441F-8E57-270840AAC5AA}"/>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371A774-8A34-4E38-9F37-6A204D98BB50}"/>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FD9C906F-2855-4CE4-AAC3-C4B7FD98831D}"/>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18493D2A-3DCA-4471-8C60-1453A714ED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2612A6E-154C-450F-A7A0-B85203F678CA}"/>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152763</xdr:rowOff>
    </xdr:from>
    <xdr:to>
      <xdr:col>85</xdr:col>
      <xdr:colOff>177800</xdr:colOff>
      <xdr:row>41</xdr:row>
      <xdr:rowOff>82913</xdr:rowOff>
    </xdr:to>
    <xdr:sp macro="" textlink="">
      <xdr:nvSpPr>
        <xdr:cNvPr id="436" name="楕円 435">
          <a:extLst>
            <a:ext uri="{FF2B5EF4-FFF2-40B4-BE49-F238E27FC236}">
              <a16:creationId xmlns:a16="http://schemas.microsoft.com/office/drawing/2014/main" id="{A5F8600A-1496-457C-B3FD-4AEA667F476A}"/>
            </a:ext>
          </a:extLst>
        </xdr:cNvPr>
        <xdr:cNvSpPr/>
      </xdr:nvSpPr>
      <xdr:spPr>
        <a:xfrm>
          <a:off x="14325600" y="685836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131190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2A62A89-8267-40BA-83A0-201151A02FA6}"/>
            </a:ext>
          </a:extLst>
        </xdr:cNvPr>
        <xdr:cNvSpPr txBox="1"/>
      </xdr:nvSpPr>
      <xdr:spPr>
        <a:xfrm>
          <a:off x="14414500" y="6836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116840</xdr:rowOff>
    </xdr:from>
    <xdr:to>
      <xdr:col>81</xdr:col>
      <xdr:colOff>101600</xdr:colOff>
      <xdr:row>41</xdr:row>
      <xdr:rowOff>46990</xdr:rowOff>
    </xdr:to>
    <xdr:sp macro="" textlink="">
      <xdr:nvSpPr>
        <xdr:cNvPr id="438" name="楕円 437">
          <a:extLst>
            <a:ext uri="{FF2B5EF4-FFF2-40B4-BE49-F238E27FC236}">
              <a16:creationId xmlns:a16="http://schemas.microsoft.com/office/drawing/2014/main" id="{9E28EE02-2EA4-497E-A6CA-A4F761B943FA}"/>
            </a:ext>
          </a:extLst>
        </xdr:cNvPr>
        <xdr:cNvSpPr/>
      </xdr:nvSpPr>
      <xdr:spPr>
        <a:xfrm>
          <a:off x="13578840" y="6822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167640</xdr:rowOff>
    </xdr:from>
    <xdr:to>
      <xdr:col>85</xdr:col>
      <xdr:colOff>127000</xdr:colOff>
      <xdr:row>41</xdr:row>
      <xdr:rowOff>32113</xdr:rowOff>
    </xdr:to>
    <xdr:cxnSp macro="">
      <xdr:nvCxnSpPr>
        <xdr:cNvPr id="439" name="直線コネクタ 438">
          <a:extLst>
            <a:ext uri="{FF2B5EF4-FFF2-40B4-BE49-F238E27FC236}">
              <a16:creationId xmlns:a16="http://schemas.microsoft.com/office/drawing/2014/main" id="{37B8EF30-5978-44DA-B6BE-D8AD1B9FE018}"/>
            </a:ext>
          </a:extLst>
        </xdr:cNvPr>
        <xdr:cNvCxnSpPr/>
      </xdr:nvCxnSpPr>
      <xdr:spPr>
        <a:xfrm>
          <a:off x="13629640" y="6873240"/>
          <a:ext cx="74676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80917</xdr:rowOff>
    </xdr:from>
    <xdr:to>
      <xdr:col>76</xdr:col>
      <xdr:colOff>165100</xdr:colOff>
      <xdr:row>41</xdr:row>
      <xdr:rowOff>11067</xdr:rowOff>
    </xdr:to>
    <xdr:sp macro="" textlink="">
      <xdr:nvSpPr>
        <xdr:cNvPr id="440" name="楕円 439">
          <a:extLst>
            <a:ext uri="{FF2B5EF4-FFF2-40B4-BE49-F238E27FC236}">
              <a16:creationId xmlns:a16="http://schemas.microsoft.com/office/drawing/2014/main" id="{285C579A-A5FF-4A8A-89CE-B0B88A1B5A62}"/>
            </a:ext>
          </a:extLst>
        </xdr:cNvPr>
        <xdr:cNvSpPr/>
      </xdr:nvSpPr>
      <xdr:spPr>
        <a:xfrm>
          <a:off x="12804140" y="67865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131717</xdr:rowOff>
    </xdr:from>
    <xdr:to>
      <xdr:col>81</xdr:col>
      <xdr:colOff>50800</xdr:colOff>
      <xdr:row>40</xdr:row>
      <xdr:rowOff>167640</xdr:rowOff>
    </xdr:to>
    <xdr:cxnSp macro="">
      <xdr:nvCxnSpPr>
        <xdr:cNvPr id="441" name="直線コネクタ 440">
          <a:extLst>
            <a:ext uri="{FF2B5EF4-FFF2-40B4-BE49-F238E27FC236}">
              <a16:creationId xmlns:a16="http://schemas.microsoft.com/office/drawing/2014/main" id="{5E0A0037-56D3-4128-A0D1-37737173FEC9}"/>
            </a:ext>
          </a:extLst>
        </xdr:cNvPr>
        <xdr:cNvCxnSpPr/>
      </xdr:nvCxnSpPr>
      <xdr:spPr>
        <a:xfrm>
          <a:off x="12854940" y="6837317"/>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2" name="楕円 441">
          <a:extLst>
            <a:ext uri="{FF2B5EF4-FFF2-40B4-BE49-F238E27FC236}">
              <a16:creationId xmlns:a16="http://schemas.microsoft.com/office/drawing/2014/main" id="{425E1519-3BD8-426B-AC32-DA6208293667}"/>
            </a:ext>
          </a:extLst>
        </xdr:cNvPr>
        <xdr:cNvSpPr/>
      </xdr:nvSpPr>
      <xdr:spPr>
        <a:xfrm>
          <a:off x="12029440" y="67505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131717</xdr:rowOff>
    </xdr:to>
    <xdr:cxnSp macro="">
      <xdr:nvCxnSpPr>
        <xdr:cNvPr id="443" name="直線コネクタ 442">
          <a:extLst>
            <a:ext uri="{FF2B5EF4-FFF2-40B4-BE49-F238E27FC236}">
              <a16:creationId xmlns:a16="http://schemas.microsoft.com/office/drawing/2014/main" id="{09F51FAC-F637-4579-AB4C-8FFED9EDB677}"/>
            </a:ext>
          </a:extLst>
        </xdr:cNvPr>
        <xdr:cNvCxnSpPr/>
      </xdr:nvCxnSpPr>
      <xdr:spPr>
        <a:xfrm>
          <a:off x="12072620" y="6801394"/>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9072</xdr:rowOff>
    </xdr:from>
    <xdr:to>
      <xdr:col>67</xdr:col>
      <xdr:colOff>101600</xdr:colOff>
      <xdr:row>40</xdr:row>
      <xdr:rowOff>110672</xdr:rowOff>
    </xdr:to>
    <xdr:sp macro="" textlink="">
      <xdr:nvSpPr>
        <xdr:cNvPr id="444" name="楕円 443">
          <a:extLst>
            <a:ext uri="{FF2B5EF4-FFF2-40B4-BE49-F238E27FC236}">
              <a16:creationId xmlns:a16="http://schemas.microsoft.com/office/drawing/2014/main" id="{B3E1EDFB-EB5E-461E-8651-CC0696602112}"/>
            </a:ext>
          </a:extLst>
        </xdr:cNvPr>
        <xdr:cNvSpPr/>
      </xdr:nvSpPr>
      <xdr:spPr>
        <a:xfrm>
          <a:off x="11231880" y="671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59872</xdr:rowOff>
    </xdr:from>
    <xdr:to>
      <xdr:col>71</xdr:col>
      <xdr:colOff>177800</xdr:colOff>
      <xdr:row>40</xdr:row>
      <xdr:rowOff>95794</xdr:rowOff>
    </xdr:to>
    <xdr:cxnSp macro="">
      <xdr:nvCxnSpPr>
        <xdr:cNvPr id="445" name="直線コネクタ 444">
          <a:extLst>
            <a:ext uri="{FF2B5EF4-FFF2-40B4-BE49-F238E27FC236}">
              <a16:creationId xmlns:a16="http://schemas.microsoft.com/office/drawing/2014/main" id="{43FF894A-9768-4018-AEED-85C02685D34E}"/>
            </a:ext>
          </a:extLst>
        </xdr:cNvPr>
        <xdr:cNvCxnSpPr/>
      </xdr:nvCxnSpPr>
      <xdr:spPr>
        <a:xfrm>
          <a:off x="11282680" y="6765472"/>
          <a:ext cx="78994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1469</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EE6C6CBD-DF6E-4CB3-B970-DD1327FE7060}"/>
            </a:ext>
          </a:extLst>
        </xdr:cNvPr>
        <xdr:cNvSpPr txBox="1"/>
      </xdr:nvSpPr>
      <xdr:spPr>
        <a:xfrm>
          <a:off x="13437244" y="620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EC1A6C5C-CF9C-4E54-9B29-A13C98DB50BD}"/>
            </a:ext>
          </a:extLst>
        </xdr:cNvPr>
        <xdr:cNvSpPr txBox="1"/>
      </xdr:nvSpPr>
      <xdr:spPr>
        <a:xfrm>
          <a:off x="12675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146793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867ACF4F-679A-41AC-861F-8CDE2F86F8E8}"/>
            </a:ext>
          </a:extLst>
        </xdr:cNvPr>
        <xdr:cNvSpPr txBox="1"/>
      </xdr:nvSpPr>
      <xdr:spPr>
        <a:xfrm>
          <a:off x="11900544" y="618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161488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919E2BF3-1566-43DE-A89F-F98AAAE4E612}"/>
            </a:ext>
          </a:extLst>
        </xdr:cNvPr>
        <xdr:cNvSpPr txBox="1"/>
      </xdr:nvSpPr>
      <xdr:spPr>
        <a:xfrm>
          <a:off x="1110298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38117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DE61B10E-D5A6-4000-AD9E-BFC77D5E6E08}"/>
            </a:ext>
          </a:extLst>
        </xdr:cNvPr>
        <xdr:cNvSpPr txBox="1"/>
      </xdr:nvSpPr>
      <xdr:spPr>
        <a:xfrm>
          <a:off x="13437244"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2194</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BBBFEA09-C03B-453C-92C1-B5186F1BE595}"/>
            </a:ext>
          </a:extLst>
        </xdr:cNvPr>
        <xdr:cNvSpPr txBox="1"/>
      </xdr:nvSpPr>
      <xdr:spPr>
        <a:xfrm>
          <a:off x="12675244" y="687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537614E1-A05D-4CDA-A6DF-5731826B685F}"/>
            </a:ext>
          </a:extLst>
        </xdr:cNvPr>
        <xdr:cNvSpPr txBox="1"/>
      </xdr:nvSpPr>
      <xdr:spPr>
        <a:xfrm>
          <a:off x="11900544" y="684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101799</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C2373498-9482-4563-A818-88480F05D0EA}"/>
            </a:ext>
          </a:extLst>
        </xdr:cNvPr>
        <xdr:cNvSpPr txBox="1"/>
      </xdr:nvSpPr>
      <xdr:spPr>
        <a:xfrm>
          <a:off x="11102984" y="680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B606910D-2211-457D-B565-500F1B322A63}"/>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E501A7FA-BE21-4A05-99D8-8E09A47F9DBF}"/>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183D9495-FC8C-4474-9202-9AB875D483A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40A3D828-A112-4EAE-AC0E-2CAD0B293017}"/>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478B4211-4AA6-4EF9-9CF8-DF883E8096C2}"/>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E602F955-EA4D-4CE7-84C1-534D680F1EA2}"/>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BECAC031-F788-4131-8B25-992B1CF5544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1A79F7BA-32E5-4119-B593-9FF3086BD3A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40F0B2D3-EE42-454B-9859-5A58AEFFFDD7}"/>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A70E1547-F153-4979-8841-7B2AD3E1D309}"/>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E7AD2A75-2568-4BAE-98E6-03E4BFA624E4}"/>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A32BF525-965F-42BB-8DEA-777B7E67547F}"/>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D38A3DFD-15E8-41AF-8A93-F649393132B9}"/>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AC7E9893-C83E-4083-A7AD-2302DE895460}"/>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FD95B4E0-5685-4DD2-8E46-15B20A780C05}"/>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49025AA4-7853-416C-B11F-184970DA1EF9}"/>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47424CE1-2B2C-4438-8E83-305D24BAC138}"/>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14456FB9-B5DF-4BCD-A807-415CFD779A3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B6B1B867-FC00-46FF-932C-4874093096DA}"/>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99E444D4-F5C1-47C1-91A9-F0D7794C2EF6}"/>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E67157C3-087F-4179-AEE6-992780ED7E00}"/>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34F732FD-250C-4B91-9D40-0735643A163B}"/>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C2E0F2EC-45CB-4FF2-AC8D-D3A6B6D730B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3D2E9236-2BC2-4E3F-BF12-17B6F0EE2858}"/>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FFD8D42A-D1E9-4C82-AE2B-596D7DD949B7}"/>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161109</xdr:rowOff>
    </xdr:from>
    <xdr:to>
      <xdr:col>116</xdr:col>
      <xdr:colOff>62864</xdr:colOff>
      <xdr:row>42</xdr:row>
      <xdr:rowOff>65423</xdr:rowOff>
    </xdr:to>
    <xdr:cxnSp macro="">
      <xdr:nvCxnSpPr>
        <xdr:cNvPr id="479" name="直線コネクタ 478">
          <a:extLst>
            <a:ext uri="{FF2B5EF4-FFF2-40B4-BE49-F238E27FC236}">
              <a16:creationId xmlns:a16="http://schemas.microsoft.com/office/drawing/2014/main" id="{AA6B667F-C6F9-450B-B4E7-A52464A1EEBE}"/>
            </a:ext>
          </a:extLst>
        </xdr:cNvPr>
        <xdr:cNvCxnSpPr/>
      </xdr:nvCxnSpPr>
      <xdr:spPr>
        <a:xfrm flipV="1">
          <a:off x="19509104" y="6699069"/>
          <a:ext cx="0" cy="407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69250</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46B94D5D-2551-44F8-9D5D-CC649BF0A840}"/>
            </a:ext>
          </a:extLst>
        </xdr:cNvPr>
        <xdr:cNvSpPr txBox="1"/>
      </xdr:nvSpPr>
      <xdr:spPr>
        <a:xfrm>
          <a:off x="19547840" y="711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65423</xdr:rowOff>
    </xdr:from>
    <xdr:to>
      <xdr:col>116</xdr:col>
      <xdr:colOff>152400</xdr:colOff>
      <xdr:row>42</xdr:row>
      <xdr:rowOff>65423</xdr:rowOff>
    </xdr:to>
    <xdr:cxnSp macro="">
      <xdr:nvCxnSpPr>
        <xdr:cNvPr id="481" name="直線コネクタ 480">
          <a:extLst>
            <a:ext uri="{FF2B5EF4-FFF2-40B4-BE49-F238E27FC236}">
              <a16:creationId xmlns:a16="http://schemas.microsoft.com/office/drawing/2014/main" id="{42CD19C9-9525-4BBB-B6D6-97493D8D3816}"/>
            </a:ext>
          </a:extLst>
        </xdr:cNvPr>
        <xdr:cNvCxnSpPr/>
      </xdr:nvCxnSpPr>
      <xdr:spPr>
        <a:xfrm>
          <a:off x="19443700" y="7106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107786</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2E9099DD-DFC9-4608-B672-5B815C018D0D}"/>
            </a:ext>
          </a:extLst>
        </xdr:cNvPr>
        <xdr:cNvSpPr txBox="1"/>
      </xdr:nvSpPr>
      <xdr:spPr>
        <a:xfrm>
          <a:off x="19547840" y="647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161109</xdr:rowOff>
    </xdr:from>
    <xdr:to>
      <xdr:col>116</xdr:col>
      <xdr:colOff>152400</xdr:colOff>
      <xdr:row>39</xdr:row>
      <xdr:rowOff>161109</xdr:rowOff>
    </xdr:to>
    <xdr:cxnSp macro="">
      <xdr:nvCxnSpPr>
        <xdr:cNvPr id="483" name="直線コネクタ 482">
          <a:extLst>
            <a:ext uri="{FF2B5EF4-FFF2-40B4-BE49-F238E27FC236}">
              <a16:creationId xmlns:a16="http://schemas.microsoft.com/office/drawing/2014/main" id="{AD141BAC-C78F-45FB-ABC8-9098799342CF}"/>
            </a:ext>
          </a:extLst>
        </xdr:cNvPr>
        <xdr:cNvCxnSpPr/>
      </xdr:nvCxnSpPr>
      <xdr:spPr>
        <a:xfrm>
          <a:off x="19443700" y="66990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99875</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EAF99022-D189-4BBF-A08E-4B44292AED46}"/>
            </a:ext>
          </a:extLst>
        </xdr:cNvPr>
        <xdr:cNvSpPr txBox="1"/>
      </xdr:nvSpPr>
      <xdr:spPr>
        <a:xfrm>
          <a:off x="19547840" y="6805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76998</xdr:rowOff>
    </xdr:from>
    <xdr:to>
      <xdr:col>116</xdr:col>
      <xdr:colOff>114300</xdr:colOff>
      <xdr:row>42</xdr:row>
      <xdr:rowOff>7148</xdr:rowOff>
    </xdr:to>
    <xdr:sp macro="" textlink="">
      <xdr:nvSpPr>
        <xdr:cNvPr id="485" name="フローチャート: 判断 484">
          <a:extLst>
            <a:ext uri="{FF2B5EF4-FFF2-40B4-BE49-F238E27FC236}">
              <a16:creationId xmlns:a16="http://schemas.microsoft.com/office/drawing/2014/main" id="{516896A7-5863-4E46-80C5-F2A116C154FD}"/>
            </a:ext>
          </a:extLst>
        </xdr:cNvPr>
        <xdr:cNvSpPr/>
      </xdr:nvSpPr>
      <xdr:spPr>
        <a:xfrm>
          <a:off x="19458940" y="69502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82876</xdr:rowOff>
    </xdr:from>
    <xdr:to>
      <xdr:col>112</xdr:col>
      <xdr:colOff>38100</xdr:colOff>
      <xdr:row>42</xdr:row>
      <xdr:rowOff>13026</xdr:rowOff>
    </xdr:to>
    <xdr:sp macro="" textlink="">
      <xdr:nvSpPr>
        <xdr:cNvPr id="486" name="フローチャート: 判断 485">
          <a:extLst>
            <a:ext uri="{FF2B5EF4-FFF2-40B4-BE49-F238E27FC236}">
              <a16:creationId xmlns:a16="http://schemas.microsoft.com/office/drawing/2014/main" id="{F32C5B9D-4308-431A-9422-868F68B45441}"/>
            </a:ext>
          </a:extLst>
        </xdr:cNvPr>
        <xdr:cNvSpPr/>
      </xdr:nvSpPr>
      <xdr:spPr>
        <a:xfrm>
          <a:off x="18735040" y="69561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72753</xdr:rowOff>
    </xdr:from>
    <xdr:to>
      <xdr:col>107</xdr:col>
      <xdr:colOff>101600</xdr:colOff>
      <xdr:row>42</xdr:row>
      <xdr:rowOff>2903</xdr:rowOff>
    </xdr:to>
    <xdr:sp macro="" textlink="">
      <xdr:nvSpPr>
        <xdr:cNvPr id="487" name="フローチャート: 判断 486">
          <a:extLst>
            <a:ext uri="{FF2B5EF4-FFF2-40B4-BE49-F238E27FC236}">
              <a16:creationId xmlns:a16="http://schemas.microsoft.com/office/drawing/2014/main" id="{21C0A218-E5FA-4086-A47B-291E356883E1}"/>
            </a:ext>
          </a:extLst>
        </xdr:cNvPr>
        <xdr:cNvSpPr/>
      </xdr:nvSpPr>
      <xdr:spPr>
        <a:xfrm>
          <a:off x="17937480" y="69459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69161</xdr:rowOff>
    </xdr:from>
    <xdr:to>
      <xdr:col>102</xdr:col>
      <xdr:colOff>165100</xdr:colOff>
      <xdr:row>41</xdr:row>
      <xdr:rowOff>170761</xdr:rowOff>
    </xdr:to>
    <xdr:sp macro="" textlink="">
      <xdr:nvSpPr>
        <xdr:cNvPr id="488" name="フローチャート: 判断 487">
          <a:extLst>
            <a:ext uri="{FF2B5EF4-FFF2-40B4-BE49-F238E27FC236}">
              <a16:creationId xmlns:a16="http://schemas.microsoft.com/office/drawing/2014/main" id="{F0ADD937-C19A-44CB-9E4D-260BC4260F03}"/>
            </a:ext>
          </a:extLst>
        </xdr:cNvPr>
        <xdr:cNvSpPr/>
      </xdr:nvSpPr>
      <xdr:spPr>
        <a:xfrm>
          <a:off x="17162780" y="694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46300</xdr:rowOff>
    </xdr:from>
    <xdr:to>
      <xdr:col>98</xdr:col>
      <xdr:colOff>38100</xdr:colOff>
      <xdr:row>41</xdr:row>
      <xdr:rowOff>147900</xdr:rowOff>
    </xdr:to>
    <xdr:sp macro="" textlink="">
      <xdr:nvSpPr>
        <xdr:cNvPr id="489" name="フローチャート: 判断 488">
          <a:extLst>
            <a:ext uri="{FF2B5EF4-FFF2-40B4-BE49-F238E27FC236}">
              <a16:creationId xmlns:a16="http://schemas.microsoft.com/office/drawing/2014/main" id="{F0F2665E-F535-4388-BDFA-C7F341FD6328}"/>
            </a:ext>
          </a:extLst>
        </xdr:cNvPr>
        <xdr:cNvSpPr/>
      </xdr:nvSpPr>
      <xdr:spPr>
        <a:xfrm>
          <a:off x="16388080" y="6919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CA705BDF-666C-402E-8B3F-6C70068A1AF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67528F1-642A-460B-A9F0-D75847A7086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711BD992-1C0D-46FA-AAE4-0017F14D79D3}"/>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AB59CCF-3548-4AC0-BF41-ED4166D45D2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29E7C170-9060-4DB1-B2FE-30A18E13D67D}"/>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97899</xdr:rowOff>
    </xdr:from>
    <xdr:to>
      <xdr:col>116</xdr:col>
      <xdr:colOff>114300</xdr:colOff>
      <xdr:row>42</xdr:row>
      <xdr:rowOff>28049</xdr:rowOff>
    </xdr:to>
    <xdr:sp macro="" textlink="">
      <xdr:nvSpPr>
        <xdr:cNvPr id="495" name="楕円 494">
          <a:extLst>
            <a:ext uri="{FF2B5EF4-FFF2-40B4-BE49-F238E27FC236}">
              <a16:creationId xmlns:a16="http://schemas.microsoft.com/office/drawing/2014/main" id="{69148925-61C8-4927-98A3-49788965754A}"/>
            </a:ext>
          </a:extLst>
        </xdr:cNvPr>
        <xdr:cNvSpPr/>
      </xdr:nvSpPr>
      <xdr:spPr>
        <a:xfrm>
          <a:off x="19458940" y="69711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55425</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3E11CCB1-61CB-424C-A040-AFB2C64864AE}"/>
            </a:ext>
          </a:extLst>
        </xdr:cNvPr>
        <xdr:cNvSpPr txBox="1"/>
      </xdr:nvSpPr>
      <xdr:spPr>
        <a:xfrm>
          <a:off x="19547840" y="692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99532</xdr:rowOff>
    </xdr:from>
    <xdr:to>
      <xdr:col>112</xdr:col>
      <xdr:colOff>38100</xdr:colOff>
      <xdr:row>42</xdr:row>
      <xdr:rowOff>29682</xdr:rowOff>
    </xdr:to>
    <xdr:sp macro="" textlink="">
      <xdr:nvSpPr>
        <xdr:cNvPr id="497" name="楕円 496">
          <a:extLst>
            <a:ext uri="{FF2B5EF4-FFF2-40B4-BE49-F238E27FC236}">
              <a16:creationId xmlns:a16="http://schemas.microsoft.com/office/drawing/2014/main" id="{0AC3D924-ED42-4066-A908-5CA2FFF93ACE}"/>
            </a:ext>
          </a:extLst>
        </xdr:cNvPr>
        <xdr:cNvSpPr/>
      </xdr:nvSpPr>
      <xdr:spPr>
        <a:xfrm>
          <a:off x="18735040" y="69727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148699</xdr:rowOff>
    </xdr:from>
    <xdr:to>
      <xdr:col>116</xdr:col>
      <xdr:colOff>63500</xdr:colOff>
      <xdr:row>41</xdr:row>
      <xdr:rowOff>150332</xdr:rowOff>
    </xdr:to>
    <xdr:cxnSp macro="">
      <xdr:nvCxnSpPr>
        <xdr:cNvPr id="498" name="直線コネクタ 497">
          <a:extLst>
            <a:ext uri="{FF2B5EF4-FFF2-40B4-BE49-F238E27FC236}">
              <a16:creationId xmlns:a16="http://schemas.microsoft.com/office/drawing/2014/main" id="{55C3AE6B-D844-4654-9B11-33CB1ACA3719}"/>
            </a:ext>
          </a:extLst>
        </xdr:cNvPr>
        <xdr:cNvCxnSpPr/>
      </xdr:nvCxnSpPr>
      <xdr:spPr>
        <a:xfrm flipV="1">
          <a:off x="18778220" y="7021939"/>
          <a:ext cx="7315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101491</xdr:rowOff>
    </xdr:from>
    <xdr:to>
      <xdr:col>107</xdr:col>
      <xdr:colOff>101600</xdr:colOff>
      <xdr:row>42</xdr:row>
      <xdr:rowOff>31641</xdr:rowOff>
    </xdr:to>
    <xdr:sp macro="" textlink="">
      <xdr:nvSpPr>
        <xdr:cNvPr id="499" name="楕円 498">
          <a:extLst>
            <a:ext uri="{FF2B5EF4-FFF2-40B4-BE49-F238E27FC236}">
              <a16:creationId xmlns:a16="http://schemas.microsoft.com/office/drawing/2014/main" id="{CE33326F-4846-42CA-A935-E9631E7AFA42}"/>
            </a:ext>
          </a:extLst>
        </xdr:cNvPr>
        <xdr:cNvSpPr/>
      </xdr:nvSpPr>
      <xdr:spPr>
        <a:xfrm>
          <a:off x="17937480" y="69747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150332</xdr:rowOff>
    </xdr:from>
    <xdr:to>
      <xdr:col>111</xdr:col>
      <xdr:colOff>177800</xdr:colOff>
      <xdr:row>41</xdr:row>
      <xdr:rowOff>152291</xdr:rowOff>
    </xdr:to>
    <xdr:cxnSp macro="">
      <xdr:nvCxnSpPr>
        <xdr:cNvPr id="500" name="直線コネクタ 499">
          <a:extLst>
            <a:ext uri="{FF2B5EF4-FFF2-40B4-BE49-F238E27FC236}">
              <a16:creationId xmlns:a16="http://schemas.microsoft.com/office/drawing/2014/main" id="{8146DF22-F068-46EB-B183-675ECDDD47B6}"/>
            </a:ext>
          </a:extLst>
        </xdr:cNvPr>
        <xdr:cNvCxnSpPr/>
      </xdr:nvCxnSpPr>
      <xdr:spPr>
        <a:xfrm flipV="1">
          <a:off x="17988280" y="7023572"/>
          <a:ext cx="78994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103450</xdr:rowOff>
    </xdr:from>
    <xdr:to>
      <xdr:col>102</xdr:col>
      <xdr:colOff>165100</xdr:colOff>
      <xdr:row>42</xdr:row>
      <xdr:rowOff>33600</xdr:rowOff>
    </xdr:to>
    <xdr:sp macro="" textlink="">
      <xdr:nvSpPr>
        <xdr:cNvPr id="501" name="楕円 500">
          <a:extLst>
            <a:ext uri="{FF2B5EF4-FFF2-40B4-BE49-F238E27FC236}">
              <a16:creationId xmlns:a16="http://schemas.microsoft.com/office/drawing/2014/main" id="{DDF3D729-F8B9-4B30-9FE7-D4998A6262BC}"/>
            </a:ext>
          </a:extLst>
        </xdr:cNvPr>
        <xdr:cNvSpPr/>
      </xdr:nvSpPr>
      <xdr:spPr>
        <a:xfrm>
          <a:off x="17162780" y="697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152291</xdr:rowOff>
    </xdr:from>
    <xdr:to>
      <xdr:col>107</xdr:col>
      <xdr:colOff>50800</xdr:colOff>
      <xdr:row>41</xdr:row>
      <xdr:rowOff>154250</xdr:rowOff>
    </xdr:to>
    <xdr:cxnSp macro="">
      <xdr:nvCxnSpPr>
        <xdr:cNvPr id="502" name="直線コネクタ 501">
          <a:extLst>
            <a:ext uri="{FF2B5EF4-FFF2-40B4-BE49-F238E27FC236}">
              <a16:creationId xmlns:a16="http://schemas.microsoft.com/office/drawing/2014/main" id="{410C8C7E-ECC7-4629-B7BE-B252EE9FC95C}"/>
            </a:ext>
          </a:extLst>
        </xdr:cNvPr>
        <xdr:cNvCxnSpPr/>
      </xdr:nvCxnSpPr>
      <xdr:spPr>
        <a:xfrm flipV="1">
          <a:off x="17213580" y="7025531"/>
          <a:ext cx="7747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33</xdr:row>
      <xdr:rowOff>125331</xdr:rowOff>
    </xdr:from>
    <xdr:to>
      <xdr:col>98</xdr:col>
      <xdr:colOff>38100</xdr:colOff>
      <xdr:row>34</xdr:row>
      <xdr:rowOff>55481</xdr:rowOff>
    </xdr:to>
    <xdr:sp macro="" textlink="">
      <xdr:nvSpPr>
        <xdr:cNvPr id="503" name="楕円 502">
          <a:extLst>
            <a:ext uri="{FF2B5EF4-FFF2-40B4-BE49-F238E27FC236}">
              <a16:creationId xmlns:a16="http://schemas.microsoft.com/office/drawing/2014/main" id="{2CA7052D-1996-4EDF-AF23-6A2510A4630F}"/>
            </a:ext>
          </a:extLst>
        </xdr:cNvPr>
        <xdr:cNvSpPr/>
      </xdr:nvSpPr>
      <xdr:spPr>
        <a:xfrm>
          <a:off x="16388080" y="56574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4681</xdr:rowOff>
    </xdr:from>
    <xdr:to>
      <xdr:col>102</xdr:col>
      <xdr:colOff>114300</xdr:colOff>
      <xdr:row>41</xdr:row>
      <xdr:rowOff>154250</xdr:rowOff>
    </xdr:to>
    <xdr:cxnSp macro="">
      <xdr:nvCxnSpPr>
        <xdr:cNvPr id="504" name="直線コネクタ 503">
          <a:extLst>
            <a:ext uri="{FF2B5EF4-FFF2-40B4-BE49-F238E27FC236}">
              <a16:creationId xmlns:a16="http://schemas.microsoft.com/office/drawing/2014/main" id="{295AB4EE-B4E3-4415-9E1D-6D83A052E2E6}"/>
            </a:ext>
          </a:extLst>
        </xdr:cNvPr>
        <xdr:cNvCxnSpPr/>
      </xdr:nvCxnSpPr>
      <xdr:spPr>
        <a:xfrm>
          <a:off x="16431260" y="5704441"/>
          <a:ext cx="782320" cy="132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29553</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BB82FD6F-46FC-429E-B277-898B94B36E8A}"/>
            </a:ext>
          </a:extLst>
        </xdr:cNvPr>
        <xdr:cNvSpPr txBox="1"/>
      </xdr:nvSpPr>
      <xdr:spPr>
        <a:xfrm>
          <a:off x="18561127" y="673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19430</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4702FA6A-7CBF-4A26-817B-5F94EB091246}"/>
            </a:ext>
          </a:extLst>
        </xdr:cNvPr>
        <xdr:cNvSpPr txBox="1"/>
      </xdr:nvSpPr>
      <xdr:spPr>
        <a:xfrm>
          <a:off x="17776267" y="672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15838</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EB683F34-2360-497B-B911-4903F03B4739}"/>
            </a:ext>
          </a:extLst>
        </xdr:cNvPr>
        <xdr:cNvSpPr txBox="1"/>
      </xdr:nvSpPr>
      <xdr:spPr>
        <a:xfrm>
          <a:off x="17001567" y="672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139027</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A4B8A706-0266-4D10-91AE-E2FB77425B7D}"/>
            </a:ext>
          </a:extLst>
        </xdr:cNvPr>
        <xdr:cNvSpPr txBox="1"/>
      </xdr:nvSpPr>
      <xdr:spPr>
        <a:xfrm>
          <a:off x="16226867" y="701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20809</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CD1736C-0FEF-4577-8184-653E772C752F}"/>
            </a:ext>
          </a:extLst>
        </xdr:cNvPr>
        <xdr:cNvSpPr txBox="1"/>
      </xdr:nvSpPr>
      <xdr:spPr>
        <a:xfrm>
          <a:off x="18561127" y="706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22768</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61AAAB5A-FE22-4120-BBE4-DEFDA18C9A50}"/>
            </a:ext>
          </a:extLst>
        </xdr:cNvPr>
        <xdr:cNvSpPr txBox="1"/>
      </xdr:nvSpPr>
      <xdr:spPr>
        <a:xfrm>
          <a:off x="17776267" y="706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24727</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CF49496D-3F7D-4CFE-9070-EE845E021592}"/>
            </a:ext>
          </a:extLst>
        </xdr:cNvPr>
        <xdr:cNvSpPr txBox="1"/>
      </xdr:nvSpPr>
      <xdr:spPr>
        <a:xfrm>
          <a:off x="17001567" y="706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72008</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49316C29-553D-4205-9BC4-0ACB2BCFC3DC}"/>
            </a:ext>
          </a:extLst>
        </xdr:cNvPr>
        <xdr:cNvSpPr txBox="1"/>
      </xdr:nvSpPr>
      <xdr:spPr>
        <a:xfrm>
          <a:off x="16226867" y="54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3895590C-96F0-4F96-9527-7CF33C5E740B}"/>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FA678F3C-2D91-4938-A953-4F1D08E875B6}"/>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B737707E-8D37-4AB4-9FE7-EE9B3AB0F029}"/>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F027327C-381A-41C6-B945-5BA01AC22D47}"/>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F0D06E46-90A4-49E0-8F0D-0E8332308BFD}"/>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BB841C1F-EFC5-411E-91F2-40A3AD2F7B39}"/>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4E6B08F3-F7F0-4E5E-96B3-9C7670ED8638}"/>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199B092F-AD9C-4D05-BEC0-D6C644B8DC53}"/>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BCBB7ECC-30E0-49C8-8C07-EDAFAAF30EBC}"/>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73C05312-5D6C-43DE-B95F-0A0A19469C9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53BEB10B-08A8-41B3-B2B9-3B5670F77A6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0A3D2FF0-760E-453F-B734-6C020A8FB162}"/>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E0C1D627-16F3-4839-9E9A-15D9B2AE533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894427F1-158E-4E67-8289-5D6E0EFAFA80}"/>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1D95CBFA-E7B2-48D0-8942-5630A6C85E44}"/>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EFB23F0D-6A6C-44B9-8430-C4AFEFB9F735}"/>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4C176D17-04A7-4DB8-A25A-BE3FF2CD430F}"/>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11F7627D-927E-4AB2-9FD3-29E4E3E746C5}"/>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E21C6459-DD8C-4A8F-874E-B74BEB906CB0}"/>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7E121A36-C7FF-4FDF-BDAE-A88C6D4A77C3}"/>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A716DB46-1851-4D62-8171-FF5500743E75}"/>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ABF8F971-D563-49A0-B9AF-3E0FF5561BBB}"/>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EB0415FE-F5E0-449B-B36F-00C29B57362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B3CEAC67-7EA7-407C-8722-5227C79833E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27925D4D-D8CC-431E-A5E0-25C1E228723B}"/>
            </a:ext>
          </a:extLst>
        </xdr:cNvPr>
        <xdr:cNvCxnSpPr/>
      </xdr:nvCxnSpPr>
      <xdr:spPr>
        <a:xfrm flipV="1">
          <a:off x="14375764" y="94335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A1F90411-4C79-4242-8B8B-F8B54959BF7A}"/>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E31595AC-C1E6-43EF-80EB-232115524843}"/>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11213273-7019-48A6-B2DC-2D9BC64536D8}"/>
            </a:ext>
          </a:extLst>
        </xdr:cNvPr>
        <xdr:cNvSpPr txBox="1"/>
      </xdr:nvSpPr>
      <xdr:spPr>
        <a:xfrm>
          <a:off x="144145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2D51490C-C3D9-4AE7-B3AD-5EF32D0526CA}"/>
            </a:ext>
          </a:extLst>
        </xdr:cNvPr>
        <xdr:cNvCxnSpPr/>
      </xdr:nvCxnSpPr>
      <xdr:spPr>
        <a:xfrm>
          <a:off x="14287500" y="943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99712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961F44CC-E511-4D1E-A7AF-6914D7291A89}"/>
            </a:ext>
          </a:extLst>
        </xdr:cNvPr>
        <xdr:cNvSpPr txBox="1"/>
      </xdr:nvSpPr>
      <xdr:spPr>
        <a:xfrm>
          <a:off x="14414500" y="9990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288B0BF4-565D-492E-8C89-BEC091CB2171}"/>
            </a:ext>
          </a:extLst>
        </xdr:cNvPr>
        <xdr:cNvSpPr/>
      </xdr:nvSpPr>
      <xdr:spPr>
        <a:xfrm>
          <a:off x="14325600" y="101352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03C90067-FAA5-4A4C-A0AD-A2DF8EC4D449}"/>
            </a:ext>
          </a:extLst>
        </xdr:cNvPr>
        <xdr:cNvSpPr/>
      </xdr:nvSpPr>
      <xdr:spPr>
        <a:xfrm>
          <a:off x="13578840" y="1010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45" name="フローチャート: 判断 544">
          <a:extLst>
            <a:ext uri="{FF2B5EF4-FFF2-40B4-BE49-F238E27FC236}">
              <a16:creationId xmlns:a16="http://schemas.microsoft.com/office/drawing/2014/main" id="{63EAAA8D-80DA-475C-94C7-0B7ACF1C8D58}"/>
            </a:ext>
          </a:extLst>
        </xdr:cNvPr>
        <xdr:cNvSpPr/>
      </xdr:nvSpPr>
      <xdr:spPr>
        <a:xfrm>
          <a:off x="128041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6" name="フローチャート: 判断 545">
          <a:extLst>
            <a:ext uri="{FF2B5EF4-FFF2-40B4-BE49-F238E27FC236}">
              <a16:creationId xmlns:a16="http://schemas.microsoft.com/office/drawing/2014/main" id="{4798E4BF-99A6-44AB-AFF9-AE34F7745B92}"/>
            </a:ext>
          </a:extLst>
        </xdr:cNvPr>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7" name="フローチャート: 判断 546">
          <a:extLst>
            <a:ext uri="{FF2B5EF4-FFF2-40B4-BE49-F238E27FC236}">
              <a16:creationId xmlns:a16="http://schemas.microsoft.com/office/drawing/2014/main" id="{CB10A22E-611B-4A2E-9D6E-8932385C898A}"/>
            </a:ext>
          </a:extLst>
        </xdr:cNvPr>
        <xdr:cNvSpPr/>
      </xdr:nvSpPr>
      <xdr:spPr>
        <a:xfrm>
          <a:off x="1123188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B16D3FC2-867F-4B79-BEA0-2D8F9DA52FD9}"/>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B3FCB3F-D29E-4C1C-9647-B05E151D5323}"/>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A8CF2E6-25B1-49F9-B6D6-ABEDA8680D33}"/>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77DBDA13-3506-45E4-B067-39956797C926}"/>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5855D321-47EB-441A-9B28-E90FEFD7077A}"/>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17780</xdr:rowOff>
    </xdr:from>
    <xdr:to>
      <xdr:col>85</xdr:col>
      <xdr:colOff>177800</xdr:colOff>
      <xdr:row>62</xdr:row>
      <xdr:rowOff>119380</xdr:rowOff>
    </xdr:to>
    <xdr:sp macro="" textlink="">
      <xdr:nvSpPr>
        <xdr:cNvPr id="553" name="楕円 552">
          <a:extLst>
            <a:ext uri="{FF2B5EF4-FFF2-40B4-BE49-F238E27FC236}">
              <a16:creationId xmlns:a16="http://schemas.microsoft.com/office/drawing/2014/main" id="{BABFB921-16F3-4ABC-A35F-8C24640F1A58}"/>
            </a:ext>
          </a:extLst>
        </xdr:cNvPr>
        <xdr:cNvSpPr/>
      </xdr:nvSpPr>
      <xdr:spPr>
        <a:xfrm>
          <a:off x="14325600" y="104114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167657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330E83D2-48F3-460F-8D9E-A554E2A3A67A}"/>
            </a:ext>
          </a:extLst>
        </xdr:cNvPr>
        <xdr:cNvSpPr txBox="1"/>
      </xdr:nvSpPr>
      <xdr:spPr>
        <a:xfrm>
          <a:off x="14414500" y="1039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156845</xdr:rowOff>
    </xdr:from>
    <xdr:to>
      <xdr:col>81</xdr:col>
      <xdr:colOff>101600</xdr:colOff>
      <xdr:row>62</xdr:row>
      <xdr:rowOff>86995</xdr:rowOff>
    </xdr:to>
    <xdr:sp macro="" textlink="">
      <xdr:nvSpPr>
        <xdr:cNvPr id="555" name="楕円 554">
          <a:extLst>
            <a:ext uri="{FF2B5EF4-FFF2-40B4-BE49-F238E27FC236}">
              <a16:creationId xmlns:a16="http://schemas.microsoft.com/office/drawing/2014/main" id="{0973FD6F-012A-4E86-A1A5-32173EB619CE}"/>
            </a:ext>
          </a:extLst>
        </xdr:cNvPr>
        <xdr:cNvSpPr/>
      </xdr:nvSpPr>
      <xdr:spPr>
        <a:xfrm>
          <a:off x="13578840" y="1038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36195</xdr:rowOff>
    </xdr:from>
    <xdr:to>
      <xdr:col>85</xdr:col>
      <xdr:colOff>127000</xdr:colOff>
      <xdr:row>62</xdr:row>
      <xdr:rowOff>68580</xdr:rowOff>
    </xdr:to>
    <xdr:cxnSp macro="">
      <xdr:nvCxnSpPr>
        <xdr:cNvPr id="556" name="直線コネクタ 555">
          <a:extLst>
            <a:ext uri="{FF2B5EF4-FFF2-40B4-BE49-F238E27FC236}">
              <a16:creationId xmlns:a16="http://schemas.microsoft.com/office/drawing/2014/main" id="{685DE589-351B-4229-98EE-266C7F95A9A6}"/>
            </a:ext>
          </a:extLst>
        </xdr:cNvPr>
        <xdr:cNvCxnSpPr/>
      </xdr:nvCxnSpPr>
      <xdr:spPr>
        <a:xfrm>
          <a:off x="13629640" y="10429875"/>
          <a:ext cx="746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6350</xdr:rowOff>
    </xdr:from>
    <xdr:to>
      <xdr:col>76</xdr:col>
      <xdr:colOff>165100</xdr:colOff>
      <xdr:row>63</xdr:row>
      <xdr:rowOff>107950</xdr:rowOff>
    </xdr:to>
    <xdr:sp macro="" textlink="">
      <xdr:nvSpPr>
        <xdr:cNvPr id="557" name="楕円 556">
          <a:extLst>
            <a:ext uri="{FF2B5EF4-FFF2-40B4-BE49-F238E27FC236}">
              <a16:creationId xmlns:a16="http://schemas.microsoft.com/office/drawing/2014/main" id="{D129ED7C-5756-48BD-8048-7B60149A4136}"/>
            </a:ext>
          </a:extLst>
        </xdr:cNvPr>
        <xdr:cNvSpPr/>
      </xdr:nvSpPr>
      <xdr:spPr>
        <a:xfrm>
          <a:off x="1280414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36195</xdr:rowOff>
    </xdr:from>
    <xdr:to>
      <xdr:col>81</xdr:col>
      <xdr:colOff>50800</xdr:colOff>
      <xdr:row>63</xdr:row>
      <xdr:rowOff>57150</xdr:rowOff>
    </xdr:to>
    <xdr:cxnSp macro="">
      <xdr:nvCxnSpPr>
        <xdr:cNvPr id="558" name="直線コネクタ 557">
          <a:extLst>
            <a:ext uri="{FF2B5EF4-FFF2-40B4-BE49-F238E27FC236}">
              <a16:creationId xmlns:a16="http://schemas.microsoft.com/office/drawing/2014/main" id="{689A6211-246F-4B2E-A43E-5C28C41BDECE}"/>
            </a:ext>
          </a:extLst>
        </xdr:cNvPr>
        <xdr:cNvCxnSpPr/>
      </xdr:nvCxnSpPr>
      <xdr:spPr>
        <a:xfrm flipV="1">
          <a:off x="12854940" y="10429875"/>
          <a:ext cx="7747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145415</xdr:rowOff>
    </xdr:from>
    <xdr:to>
      <xdr:col>72</xdr:col>
      <xdr:colOff>38100</xdr:colOff>
      <xdr:row>63</xdr:row>
      <xdr:rowOff>75565</xdr:rowOff>
    </xdr:to>
    <xdr:sp macro="" textlink="">
      <xdr:nvSpPr>
        <xdr:cNvPr id="559" name="楕円 558">
          <a:extLst>
            <a:ext uri="{FF2B5EF4-FFF2-40B4-BE49-F238E27FC236}">
              <a16:creationId xmlns:a16="http://schemas.microsoft.com/office/drawing/2014/main" id="{7A24E908-4617-40E1-8843-471559E30DB0}"/>
            </a:ext>
          </a:extLst>
        </xdr:cNvPr>
        <xdr:cNvSpPr/>
      </xdr:nvSpPr>
      <xdr:spPr>
        <a:xfrm>
          <a:off x="12029440" y="105390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24765</xdr:rowOff>
    </xdr:from>
    <xdr:to>
      <xdr:col>76</xdr:col>
      <xdr:colOff>114300</xdr:colOff>
      <xdr:row>63</xdr:row>
      <xdr:rowOff>57150</xdr:rowOff>
    </xdr:to>
    <xdr:cxnSp macro="">
      <xdr:nvCxnSpPr>
        <xdr:cNvPr id="560" name="直線コネクタ 559">
          <a:extLst>
            <a:ext uri="{FF2B5EF4-FFF2-40B4-BE49-F238E27FC236}">
              <a16:creationId xmlns:a16="http://schemas.microsoft.com/office/drawing/2014/main" id="{C2CFEF5A-EE3A-497E-998F-73D01FAE9655}"/>
            </a:ext>
          </a:extLst>
        </xdr:cNvPr>
        <xdr:cNvCxnSpPr/>
      </xdr:nvCxnSpPr>
      <xdr:spPr>
        <a:xfrm>
          <a:off x="12072620" y="10586085"/>
          <a:ext cx="7823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116840</xdr:rowOff>
    </xdr:from>
    <xdr:to>
      <xdr:col>67</xdr:col>
      <xdr:colOff>101600</xdr:colOff>
      <xdr:row>63</xdr:row>
      <xdr:rowOff>46990</xdr:rowOff>
    </xdr:to>
    <xdr:sp macro="" textlink="">
      <xdr:nvSpPr>
        <xdr:cNvPr id="561" name="楕円 560">
          <a:extLst>
            <a:ext uri="{FF2B5EF4-FFF2-40B4-BE49-F238E27FC236}">
              <a16:creationId xmlns:a16="http://schemas.microsoft.com/office/drawing/2014/main" id="{00FE2668-150B-4C4A-9F78-571DFE97B497}"/>
            </a:ext>
          </a:extLst>
        </xdr:cNvPr>
        <xdr:cNvSpPr/>
      </xdr:nvSpPr>
      <xdr:spPr>
        <a:xfrm>
          <a:off x="11231880" y="1051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167640</xdr:rowOff>
    </xdr:from>
    <xdr:to>
      <xdr:col>71</xdr:col>
      <xdr:colOff>177800</xdr:colOff>
      <xdr:row>63</xdr:row>
      <xdr:rowOff>24765</xdr:rowOff>
    </xdr:to>
    <xdr:cxnSp macro="">
      <xdr:nvCxnSpPr>
        <xdr:cNvPr id="562" name="直線コネクタ 561">
          <a:extLst>
            <a:ext uri="{FF2B5EF4-FFF2-40B4-BE49-F238E27FC236}">
              <a16:creationId xmlns:a16="http://schemas.microsoft.com/office/drawing/2014/main" id="{5079DED5-EA0C-46E0-8BAF-602C430A691C}"/>
            </a:ext>
          </a:extLst>
        </xdr:cNvPr>
        <xdr:cNvCxnSpPr/>
      </xdr:nvCxnSpPr>
      <xdr:spPr>
        <a:xfrm>
          <a:off x="11282680" y="10561320"/>
          <a:ext cx="78994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168292</xdr:rowOff>
    </xdr:from>
    <xdr:ext cx="405111" cy="259045"/>
    <xdr:sp macro="" textlink="">
      <xdr:nvSpPr>
        <xdr:cNvPr id="563" name="n_1aveValue【学校施設】&#10;有形固定資産減価償却率">
          <a:extLst>
            <a:ext uri="{FF2B5EF4-FFF2-40B4-BE49-F238E27FC236}">
              <a16:creationId xmlns:a16="http://schemas.microsoft.com/office/drawing/2014/main" id="{0DB02868-571E-41A7-B0DD-9C72DFDB0762}"/>
            </a:ext>
          </a:extLst>
        </xdr:cNvPr>
        <xdr:cNvSpPr txBox="1"/>
      </xdr:nvSpPr>
      <xdr:spPr>
        <a:xfrm>
          <a:off x="134372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64" name="n_2aveValue【学校施設】&#10;有形固定資産減価償却率">
          <a:extLst>
            <a:ext uri="{FF2B5EF4-FFF2-40B4-BE49-F238E27FC236}">
              <a16:creationId xmlns:a16="http://schemas.microsoft.com/office/drawing/2014/main" id="{DC2694D7-A559-4745-A73E-93A8B9C3FAC0}"/>
            </a:ext>
          </a:extLst>
        </xdr:cNvPr>
        <xdr:cNvSpPr txBox="1"/>
      </xdr:nvSpPr>
      <xdr:spPr>
        <a:xfrm>
          <a:off x="12675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5" name="n_3aveValue【学校施設】&#10;有形固定資産減価償却率">
          <a:extLst>
            <a:ext uri="{FF2B5EF4-FFF2-40B4-BE49-F238E27FC236}">
              <a16:creationId xmlns:a16="http://schemas.microsoft.com/office/drawing/2014/main" id="{470B869E-FC27-4153-8BD0-379D4189ED82}"/>
            </a:ext>
          </a:extLst>
        </xdr:cNvPr>
        <xdr:cNvSpPr txBox="1"/>
      </xdr:nvSpPr>
      <xdr:spPr>
        <a:xfrm>
          <a:off x="119005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6" name="n_4aveValue【学校施設】&#10;有形固定資産減価償却率">
          <a:extLst>
            <a:ext uri="{FF2B5EF4-FFF2-40B4-BE49-F238E27FC236}">
              <a16:creationId xmlns:a16="http://schemas.microsoft.com/office/drawing/2014/main" id="{85CF8C6A-A776-445C-9EDE-C03EE6F4651C}"/>
            </a:ext>
          </a:extLst>
        </xdr:cNvPr>
        <xdr:cNvSpPr txBox="1"/>
      </xdr:nvSpPr>
      <xdr:spPr>
        <a:xfrm>
          <a:off x="1110298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78122</xdr:rowOff>
    </xdr:from>
    <xdr:ext cx="405111" cy="259045"/>
    <xdr:sp macro="" textlink="">
      <xdr:nvSpPr>
        <xdr:cNvPr id="567" name="n_1mainValue【学校施設】&#10;有形固定資産減価償却率">
          <a:extLst>
            <a:ext uri="{FF2B5EF4-FFF2-40B4-BE49-F238E27FC236}">
              <a16:creationId xmlns:a16="http://schemas.microsoft.com/office/drawing/2014/main" id="{EF520450-2B32-4FF1-B078-E960588447B4}"/>
            </a:ext>
          </a:extLst>
        </xdr:cNvPr>
        <xdr:cNvSpPr txBox="1"/>
      </xdr:nvSpPr>
      <xdr:spPr>
        <a:xfrm>
          <a:off x="134372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99077</xdr:rowOff>
    </xdr:from>
    <xdr:ext cx="405111" cy="259045"/>
    <xdr:sp macro="" textlink="">
      <xdr:nvSpPr>
        <xdr:cNvPr id="568" name="n_2mainValue【学校施設】&#10;有形固定資産減価償却率">
          <a:extLst>
            <a:ext uri="{FF2B5EF4-FFF2-40B4-BE49-F238E27FC236}">
              <a16:creationId xmlns:a16="http://schemas.microsoft.com/office/drawing/2014/main" id="{260CC7CD-B80F-49CE-BF5F-3D12EB0A22A4}"/>
            </a:ext>
          </a:extLst>
        </xdr:cNvPr>
        <xdr:cNvSpPr txBox="1"/>
      </xdr:nvSpPr>
      <xdr:spPr>
        <a:xfrm>
          <a:off x="126752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66692</xdr:rowOff>
    </xdr:from>
    <xdr:ext cx="405111" cy="259045"/>
    <xdr:sp macro="" textlink="">
      <xdr:nvSpPr>
        <xdr:cNvPr id="569" name="n_3mainValue【学校施設】&#10;有形固定資産減価償却率">
          <a:extLst>
            <a:ext uri="{FF2B5EF4-FFF2-40B4-BE49-F238E27FC236}">
              <a16:creationId xmlns:a16="http://schemas.microsoft.com/office/drawing/2014/main" id="{4B7DFDC5-3B8C-4361-A030-A90ACC5E9993}"/>
            </a:ext>
          </a:extLst>
        </xdr:cNvPr>
        <xdr:cNvSpPr txBox="1"/>
      </xdr:nvSpPr>
      <xdr:spPr>
        <a:xfrm>
          <a:off x="119005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38117</xdr:rowOff>
    </xdr:from>
    <xdr:ext cx="405111" cy="259045"/>
    <xdr:sp macro="" textlink="">
      <xdr:nvSpPr>
        <xdr:cNvPr id="570" name="n_4mainValue【学校施設】&#10;有形固定資産減価償却率">
          <a:extLst>
            <a:ext uri="{FF2B5EF4-FFF2-40B4-BE49-F238E27FC236}">
              <a16:creationId xmlns:a16="http://schemas.microsoft.com/office/drawing/2014/main" id="{01B7D140-41D2-42C0-87B7-E9223B1B3D80}"/>
            </a:ext>
          </a:extLst>
        </xdr:cNvPr>
        <xdr:cNvSpPr txBox="1"/>
      </xdr:nvSpPr>
      <xdr:spPr>
        <a:xfrm>
          <a:off x="1110298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D94ECD7C-7721-4FE9-9C47-27AB3846C6AF}"/>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CC5C8336-FD06-4498-BFB1-1FEAEBD0DC33}"/>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16F74A76-A026-49F7-AB65-A76094D977E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8B31FB3D-0EA7-475F-BD3A-869012236A42}"/>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C69983AF-5A73-4BFC-9CA8-0CD8034D02E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FEA1B914-1787-4A51-AD2D-600F689F6B0D}"/>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0C82B5E0-94F1-47BF-9280-C0ADB527BDBE}"/>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3B60FEDC-1152-4180-A8B2-32FBF0749DF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3F1300B3-38AF-4DB9-BF83-F02D8B1FD018}"/>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55FD5E25-4BD3-40E0-A4AB-96DC271C2A8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15FCD471-0088-437A-A6BD-B486B3201CE9}"/>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10328794-0FD4-49D1-908E-0531CE2C3C37}"/>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2ECA40E0-7322-44A0-B011-3B593A1E4B51}"/>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8F33557-DE02-47C5-8156-953B675306B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B2EAFB41-8C2D-45C4-AFEF-FF98B43EAB92}"/>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A9C572EA-01E4-4B2D-B048-5919CC07AE2F}"/>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FA22F67A-88AD-4B8F-A15F-74FD1F9C6EDE}"/>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F0854A05-549B-41F8-939C-F90DC1CE09EE}"/>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608BEC4D-5BE4-48B2-9747-1D40727555B9}"/>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76B7507D-66DC-4C7B-86AF-E1C16BAF0F8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2CD8A467-192A-43D0-91A5-6BAB0424996A}"/>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486CF1E1-2484-4D3A-9210-56FAA6C5493C}"/>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2B3466E0-B05F-4BCF-98DF-85D03EEDCE02}"/>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361CEB72-8C5B-45E5-8CFC-8473A17754D3}"/>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4D6DBBE0-3361-43A5-95F1-83A8A44D36D4}"/>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9510F7D7-7A94-435C-B696-3F2D8B1703A3}"/>
            </a:ext>
          </a:extLst>
        </xdr:cNvPr>
        <xdr:cNvCxnSpPr/>
      </xdr:nvCxnSpPr>
      <xdr:spPr>
        <a:xfrm flipV="1">
          <a:off x="19509104" y="9359973"/>
          <a:ext cx="0" cy="138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71741152-5494-4CCE-9B00-6C0904F3E787}"/>
            </a:ext>
          </a:extLst>
        </xdr:cNvPr>
        <xdr:cNvSpPr txBox="1"/>
      </xdr:nvSpPr>
      <xdr:spPr>
        <a:xfrm>
          <a:off x="19547840" y="1074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3AF53F18-50F4-4A6A-BA8B-670B2B1F7804}"/>
            </a:ext>
          </a:extLst>
        </xdr:cNvPr>
        <xdr:cNvCxnSpPr/>
      </xdr:nvCxnSpPr>
      <xdr:spPr>
        <a:xfrm>
          <a:off x="19443700" y="10743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20130A1B-7B32-43FE-9A37-FA99575507E9}"/>
            </a:ext>
          </a:extLst>
        </xdr:cNvPr>
        <xdr:cNvSpPr txBox="1"/>
      </xdr:nvSpPr>
      <xdr:spPr>
        <a:xfrm>
          <a:off x="19547840" y="913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FA20CD3C-3B86-47AB-9D0B-C3259DDA8AD4}"/>
            </a:ext>
          </a:extLst>
        </xdr:cNvPr>
        <xdr:cNvCxnSpPr/>
      </xdr:nvCxnSpPr>
      <xdr:spPr>
        <a:xfrm>
          <a:off x="19443700" y="93599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E3013DD4-1A79-406B-813D-8F9FD973940C}"/>
            </a:ext>
          </a:extLst>
        </xdr:cNvPr>
        <xdr:cNvSpPr txBox="1"/>
      </xdr:nvSpPr>
      <xdr:spPr>
        <a:xfrm>
          <a:off x="19547840" y="10240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731A5EBA-918B-406F-A331-ABD2E9717E0D}"/>
            </a:ext>
          </a:extLst>
        </xdr:cNvPr>
        <xdr:cNvSpPr/>
      </xdr:nvSpPr>
      <xdr:spPr>
        <a:xfrm>
          <a:off x="19458940" y="1026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7F987747-4C23-4049-B428-BA27E9E3546B}"/>
            </a:ext>
          </a:extLst>
        </xdr:cNvPr>
        <xdr:cNvSpPr/>
      </xdr:nvSpPr>
      <xdr:spPr>
        <a:xfrm>
          <a:off x="18735040" y="102782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11738</xdr:rowOff>
    </xdr:from>
    <xdr:to>
      <xdr:col>107</xdr:col>
      <xdr:colOff>101600</xdr:colOff>
      <xdr:row>61</xdr:row>
      <xdr:rowOff>113338</xdr:rowOff>
    </xdr:to>
    <xdr:sp macro="" textlink="">
      <xdr:nvSpPr>
        <xdr:cNvPr id="604" name="フローチャート: 判断 603">
          <a:extLst>
            <a:ext uri="{FF2B5EF4-FFF2-40B4-BE49-F238E27FC236}">
              <a16:creationId xmlns:a16="http://schemas.microsoft.com/office/drawing/2014/main" id="{AFD61695-E419-4965-A011-FCA608F9EF32}"/>
            </a:ext>
          </a:extLst>
        </xdr:cNvPr>
        <xdr:cNvSpPr/>
      </xdr:nvSpPr>
      <xdr:spPr>
        <a:xfrm>
          <a:off x="17937480" y="102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163268</xdr:rowOff>
    </xdr:from>
    <xdr:to>
      <xdr:col>102</xdr:col>
      <xdr:colOff>165100</xdr:colOff>
      <xdr:row>61</xdr:row>
      <xdr:rowOff>93418</xdr:rowOff>
    </xdr:to>
    <xdr:sp macro="" textlink="">
      <xdr:nvSpPr>
        <xdr:cNvPr id="605" name="フローチャート: 判断 604">
          <a:extLst>
            <a:ext uri="{FF2B5EF4-FFF2-40B4-BE49-F238E27FC236}">
              <a16:creationId xmlns:a16="http://schemas.microsoft.com/office/drawing/2014/main" id="{09F7D2D4-4307-4055-8DC6-CBB363DFF754}"/>
            </a:ext>
          </a:extLst>
        </xdr:cNvPr>
        <xdr:cNvSpPr/>
      </xdr:nvSpPr>
      <xdr:spPr>
        <a:xfrm>
          <a:off x="17162780" y="10221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15331</xdr:rowOff>
    </xdr:from>
    <xdr:to>
      <xdr:col>98</xdr:col>
      <xdr:colOff>38100</xdr:colOff>
      <xdr:row>61</xdr:row>
      <xdr:rowOff>116931</xdr:rowOff>
    </xdr:to>
    <xdr:sp macro="" textlink="">
      <xdr:nvSpPr>
        <xdr:cNvPr id="606" name="フローチャート: 判断 605">
          <a:extLst>
            <a:ext uri="{FF2B5EF4-FFF2-40B4-BE49-F238E27FC236}">
              <a16:creationId xmlns:a16="http://schemas.microsoft.com/office/drawing/2014/main" id="{74BBB921-6616-437B-88C9-C145FCA4FC33}"/>
            </a:ext>
          </a:extLst>
        </xdr:cNvPr>
        <xdr:cNvSpPr/>
      </xdr:nvSpPr>
      <xdr:spPr>
        <a:xfrm>
          <a:off x="16388080" y="102413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0B73BDC-811B-41BF-9A03-B873E345CC6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E1C1E7D-0FDE-4C6C-BCEE-7A0F7178BA06}"/>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91A1FACE-CD4C-4D93-B3B4-2866C849DFDE}"/>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33FA763D-1D07-4C69-8FC8-BC2D4EC3D649}"/>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8CC93B97-E1D0-46D9-B2D6-8920975552CA}"/>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612" name="楕円 611">
          <a:extLst>
            <a:ext uri="{FF2B5EF4-FFF2-40B4-BE49-F238E27FC236}">
              <a16:creationId xmlns:a16="http://schemas.microsoft.com/office/drawing/2014/main" id="{7FAFD6B5-D005-4578-8B4C-D76E3279CDDE}"/>
            </a:ext>
          </a:extLst>
        </xdr:cNvPr>
        <xdr:cNvSpPr/>
      </xdr:nvSpPr>
      <xdr:spPr>
        <a:xfrm>
          <a:off x="19458940" y="100349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167040</xdr:rowOff>
    </xdr:from>
    <xdr:ext cx="469744" cy="259045"/>
    <xdr:sp macro="" textlink="">
      <xdr:nvSpPr>
        <xdr:cNvPr id="613" name="【学校施設】&#10;一人当たり面積該当値テキスト">
          <a:extLst>
            <a:ext uri="{FF2B5EF4-FFF2-40B4-BE49-F238E27FC236}">
              <a16:creationId xmlns:a16="http://schemas.microsoft.com/office/drawing/2014/main" id="{FC890C88-2698-4ED7-9528-89CD2DE438D8}"/>
            </a:ext>
          </a:extLst>
        </xdr:cNvPr>
        <xdr:cNvSpPr txBox="1"/>
      </xdr:nvSpPr>
      <xdr:spPr>
        <a:xfrm>
          <a:off x="19547840" y="989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161145</xdr:rowOff>
    </xdr:from>
    <xdr:to>
      <xdr:col>112</xdr:col>
      <xdr:colOff>38100</xdr:colOff>
      <xdr:row>60</xdr:row>
      <xdr:rowOff>91295</xdr:rowOff>
    </xdr:to>
    <xdr:sp macro="" textlink="">
      <xdr:nvSpPr>
        <xdr:cNvPr id="614" name="楕円 613">
          <a:extLst>
            <a:ext uri="{FF2B5EF4-FFF2-40B4-BE49-F238E27FC236}">
              <a16:creationId xmlns:a16="http://schemas.microsoft.com/office/drawing/2014/main" id="{F26931AB-E2C9-4175-B8D4-696086910176}"/>
            </a:ext>
          </a:extLst>
        </xdr:cNvPr>
        <xdr:cNvSpPr/>
      </xdr:nvSpPr>
      <xdr:spPr>
        <a:xfrm>
          <a:off x="18735040" y="10051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23513</xdr:rowOff>
    </xdr:from>
    <xdr:to>
      <xdr:col>116</xdr:col>
      <xdr:colOff>63500</xdr:colOff>
      <xdr:row>60</xdr:row>
      <xdr:rowOff>40495</xdr:rowOff>
    </xdr:to>
    <xdr:cxnSp macro="">
      <xdr:nvCxnSpPr>
        <xdr:cNvPr id="615" name="直線コネクタ 614">
          <a:extLst>
            <a:ext uri="{FF2B5EF4-FFF2-40B4-BE49-F238E27FC236}">
              <a16:creationId xmlns:a16="http://schemas.microsoft.com/office/drawing/2014/main" id="{21AADA9B-6B3C-4AD6-A714-429E6A25C8DB}"/>
            </a:ext>
          </a:extLst>
        </xdr:cNvPr>
        <xdr:cNvCxnSpPr/>
      </xdr:nvCxnSpPr>
      <xdr:spPr>
        <a:xfrm flipV="1">
          <a:off x="18778220" y="10081913"/>
          <a:ext cx="73152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2921</xdr:rowOff>
    </xdr:from>
    <xdr:to>
      <xdr:col>107</xdr:col>
      <xdr:colOff>101600</xdr:colOff>
      <xdr:row>60</xdr:row>
      <xdr:rowOff>104521</xdr:rowOff>
    </xdr:to>
    <xdr:sp macro="" textlink="">
      <xdr:nvSpPr>
        <xdr:cNvPr id="616" name="楕円 615">
          <a:extLst>
            <a:ext uri="{FF2B5EF4-FFF2-40B4-BE49-F238E27FC236}">
              <a16:creationId xmlns:a16="http://schemas.microsoft.com/office/drawing/2014/main" id="{27A0691E-5DA9-4441-86E7-604341E19D7B}"/>
            </a:ext>
          </a:extLst>
        </xdr:cNvPr>
        <xdr:cNvSpPr/>
      </xdr:nvSpPr>
      <xdr:spPr>
        <a:xfrm>
          <a:off x="1793748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40495</xdr:rowOff>
    </xdr:from>
    <xdr:to>
      <xdr:col>111</xdr:col>
      <xdr:colOff>177800</xdr:colOff>
      <xdr:row>60</xdr:row>
      <xdr:rowOff>53721</xdr:rowOff>
    </xdr:to>
    <xdr:cxnSp macro="">
      <xdr:nvCxnSpPr>
        <xdr:cNvPr id="617" name="直線コネクタ 616">
          <a:extLst>
            <a:ext uri="{FF2B5EF4-FFF2-40B4-BE49-F238E27FC236}">
              <a16:creationId xmlns:a16="http://schemas.microsoft.com/office/drawing/2014/main" id="{3A83874F-8BCE-435C-9DDC-B106284CE07E}"/>
            </a:ext>
          </a:extLst>
        </xdr:cNvPr>
        <xdr:cNvCxnSpPr/>
      </xdr:nvCxnSpPr>
      <xdr:spPr>
        <a:xfrm flipV="1">
          <a:off x="17988280" y="10098895"/>
          <a:ext cx="789940" cy="1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15331</xdr:rowOff>
    </xdr:from>
    <xdr:to>
      <xdr:col>102</xdr:col>
      <xdr:colOff>165100</xdr:colOff>
      <xdr:row>60</xdr:row>
      <xdr:rowOff>116931</xdr:rowOff>
    </xdr:to>
    <xdr:sp macro="" textlink="">
      <xdr:nvSpPr>
        <xdr:cNvPr id="618" name="楕円 617">
          <a:extLst>
            <a:ext uri="{FF2B5EF4-FFF2-40B4-BE49-F238E27FC236}">
              <a16:creationId xmlns:a16="http://schemas.microsoft.com/office/drawing/2014/main" id="{47C5925E-D67E-44BD-8161-F47C8BADAAFC}"/>
            </a:ext>
          </a:extLst>
        </xdr:cNvPr>
        <xdr:cNvSpPr/>
      </xdr:nvSpPr>
      <xdr:spPr>
        <a:xfrm>
          <a:off x="1716278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53721</xdr:rowOff>
    </xdr:from>
    <xdr:to>
      <xdr:col>107</xdr:col>
      <xdr:colOff>50800</xdr:colOff>
      <xdr:row>60</xdr:row>
      <xdr:rowOff>66131</xdr:rowOff>
    </xdr:to>
    <xdr:cxnSp macro="">
      <xdr:nvCxnSpPr>
        <xdr:cNvPr id="619" name="直線コネクタ 618">
          <a:extLst>
            <a:ext uri="{FF2B5EF4-FFF2-40B4-BE49-F238E27FC236}">
              <a16:creationId xmlns:a16="http://schemas.microsoft.com/office/drawing/2014/main" id="{C47B83F2-FC7F-47B0-971E-0404109C2548}"/>
            </a:ext>
          </a:extLst>
        </xdr:cNvPr>
        <xdr:cNvCxnSpPr/>
      </xdr:nvCxnSpPr>
      <xdr:spPr>
        <a:xfrm flipV="1">
          <a:off x="17213580" y="10112121"/>
          <a:ext cx="774700" cy="1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156900</xdr:rowOff>
    </xdr:from>
    <xdr:to>
      <xdr:col>98</xdr:col>
      <xdr:colOff>38100</xdr:colOff>
      <xdr:row>64</xdr:row>
      <xdr:rowOff>87050</xdr:rowOff>
    </xdr:to>
    <xdr:sp macro="" textlink="">
      <xdr:nvSpPr>
        <xdr:cNvPr id="620" name="楕円 619">
          <a:extLst>
            <a:ext uri="{FF2B5EF4-FFF2-40B4-BE49-F238E27FC236}">
              <a16:creationId xmlns:a16="http://schemas.microsoft.com/office/drawing/2014/main" id="{8880B14A-0C4A-44A3-901E-D3EA9317E489}"/>
            </a:ext>
          </a:extLst>
        </xdr:cNvPr>
        <xdr:cNvSpPr/>
      </xdr:nvSpPr>
      <xdr:spPr>
        <a:xfrm>
          <a:off x="16388080" y="10718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66131</xdr:rowOff>
    </xdr:from>
    <xdr:to>
      <xdr:col>102</xdr:col>
      <xdr:colOff>114300</xdr:colOff>
      <xdr:row>64</xdr:row>
      <xdr:rowOff>36250</xdr:rowOff>
    </xdr:to>
    <xdr:cxnSp macro="">
      <xdr:nvCxnSpPr>
        <xdr:cNvPr id="621" name="直線コネクタ 620">
          <a:extLst>
            <a:ext uri="{FF2B5EF4-FFF2-40B4-BE49-F238E27FC236}">
              <a16:creationId xmlns:a16="http://schemas.microsoft.com/office/drawing/2014/main" id="{030D83C0-DA80-4800-BD1B-8E9AF4D41EC0}"/>
            </a:ext>
          </a:extLst>
        </xdr:cNvPr>
        <xdr:cNvCxnSpPr/>
      </xdr:nvCxnSpPr>
      <xdr:spPr>
        <a:xfrm flipV="1">
          <a:off x="16431260" y="10124531"/>
          <a:ext cx="782320" cy="64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D59433DD-5FAD-4E75-96D8-482BFAF8ABD0}"/>
            </a:ext>
          </a:extLst>
        </xdr:cNvPr>
        <xdr:cNvSpPr txBox="1"/>
      </xdr:nvSpPr>
      <xdr:spPr>
        <a:xfrm>
          <a:off x="18561127" y="10371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104465</xdr:rowOff>
    </xdr:from>
    <xdr:ext cx="469744" cy="259045"/>
    <xdr:sp macro="" textlink="">
      <xdr:nvSpPr>
        <xdr:cNvPr id="623" name="n_2aveValue【学校施設】&#10;一人当たり面積">
          <a:extLst>
            <a:ext uri="{FF2B5EF4-FFF2-40B4-BE49-F238E27FC236}">
              <a16:creationId xmlns:a16="http://schemas.microsoft.com/office/drawing/2014/main" id="{EB3AB3C9-4B22-4763-8EDC-4589AA308140}"/>
            </a:ext>
          </a:extLst>
        </xdr:cNvPr>
        <xdr:cNvSpPr txBox="1"/>
      </xdr:nvSpPr>
      <xdr:spPr>
        <a:xfrm>
          <a:off x="17776267" y="1033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84545</xdr:rowOff>
    </xdr:from>
    <xdr:ext cx="469744" cy="259045"/>
    <xdr:sp macro="" textlink="">
      <xdr:nvSpPr>
        <xdr:cNvPr id="624" name="n_3aveValue【学校施設】&#10;一人当たり面積">
          <a:extLst>
            <a:ext uri="{FF2B5EF4-FFF2-40B4-BE49-F238E27FC236}">
              <a16:creationId xmlns:a16="http://schemas.microsoft.com/office/drawing/2014/main" id="{8E2275F2-21A5-4C5C-A26A-D8C1CB84D82A}"/>
            </a:ext>
          </a:extLst>
        </xdr:cNvPr>
        <xdr:cNvSpPr txBox="1"/>
      </xdr:nvSpPr>
      <xdr:spPr>
        <a:xfrm>
          <a:off x="17001567" y="103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133458</xdr:rowOff>
    </xdr:from>
    <xdr:ext cx="469744" cy="259045"/>
    <xdr:sp macro="" textlink="">
      <xdr:nvSpPr>
        <xdr:cNvPr id="625" name="n_4aveValue【学校施設】&#10;一人当たり面積">
          <a:extLst>
            <a:ext uri="{FF2B5EF4-FFF2-40B4-BE49-F238E27FC236}">
              <a16:creationId xmlns:a16="http://schemas.microsoft.com/office/drawing/2014/main" id="{04D22160-97E2-4E42-9255-F92D9E5CD3FB}"/>
            </a:ext>
          </a:extLst>
        </xdr:cNvPr>
        <xdr:cNvSpPr txBox="1"/>
      </xdr:nvSpPr>
      <xdr:spPr>
        <a:xfrm>
          <a:off x="16226867" y="1002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107822</xdr:rowOff>
    </xdr:from>
    <xdr:ext cx="469744" cy="259045"/>
    <xdr:sp macro="" textlink="">
      <xdr:nvSpPr>
        <xdr:cNvPr id="626" name="n_1mainValue【学校施設】&#10;一人当たり面積">
          <a:extLst>
            <a:ext uri="{FF2B5EF4-FFF2-40B4-BE49-F238E27FC236}">
              <a16:creationId xmlns:a16="http://schemas.microsoft.com/office/drawing/2014/main" id="{B123FE6C-5963-4529-B643-8F7A2FFEA11C}"/>
            </a:ext>
          </a:extLst>
        </xdr:cNvPr>
        <xdr:cNvSpPr txBox="1"/>
      </xdr:nvSpPr>
      <xdr:spPr>
        <a:xfrm>
          <a:off x="18561127" y="983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121048</xdr:rowOff>
    </xdr:from>
    <xdr:ext cx="469744" cy="259045"/>
    <xdr:sp macro="" textlink="">
      <xdr:nvSpPr>
        <xdr:cNvPr id="627" name="n_2mainValue【学校施設】&#10;一人当たり面積">
          <a:extLst>
            <a:ext uri="{FF2B5EF4-FFF2-40B4-BE49-F238E27FC236}">
              <a16:creationId xmlns:a16="http://schemas.microsoft.com/office/drawing/2014/main" id="{C34657C1-8371-4BE5-836C-825157B5676D}"/>
            </a:ext>
          </a:extLst>
        </xdr:cNvPr>
        <xdr:cNvSpPr txBox="1"/>
      </xdr:nvSpPr>
      <xdr:spPr>
        <a:xfrm>
          <a:off x="17776267" y="984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133458</xdr:rowOff>
    </xdr:from>
    <xdr:ext cx="469744" cy="259045"/>
    <xdr:sp macro="" textlink="">
      <xdr:nvSpPr>
        <xdr:cNvPr id="628" name="n_3mainValue【学校施設】&#10;一人当たり面積">
          <a:extLst>
            <a:ext uri="{FF2B5EF4-FFF2-40B4-BE49-F238E27FC236}">
              <a16:creationId xmlns:a16="http://schemas.microsoft.com/office/drawing/2014/main" id="{CFA067AC-56B7-421E-A89F-789C4747AF19}"/>
            </a:ext>
          </a:extLst>
        </xdr:cNvPr>
        <xdr:cNvSpPr txBox="1"/>
      </xdr:nvSpPr>
      <xdr:spPr>
        <a:xfrm>
          <a:off x="17001567" y="985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78177</xdr:rowOff>
    </xdr:from>
    <xdr:ext cx="469744" cy="259045"/>
    <xdr:sp macro="" textlink="">
      <xdr:nvSpPr>
        <xdr:cNvPr id="629" name="n_4mainValue【学校施設】&#10;一人当たり面積">
          <a:extLst>
            <a:ext uri="{FF2B5EF4-FFF2-40B4-BE49-F238E27FC236}">
              <a16:creationId xmlns:a16="http://schemas.microsoft.com/office/drawing/2014/main" id="{D906068B-41FA-41FA-B383-47E30A2B6651}"/>
            </a:ext>
          </a:extLst>
        </xdr:cNvPr>
        <xdr:cNvSpPr txBox="1"/>
      </xdr:nvSpPr>
      <xdr:spPr>
        <a:xfrm>
          <a:off x="16226867" y="1080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12DAEF9B-5CA3-4F6A-AC52-11F1DAF33B8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EF42543-AB15-486C-BDD8-A24BB2076A96}"/>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8E035302-C72D-4B72-AC37-55C2052BC311}"/>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8A552CE9-6ACB-4679-B53F-058AD835503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F48341CE-1CBA-4FE9-9E91-3C0F2205842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9AC1782E-9398-4EBA-B8D6-A8F2DDAA3245}"/>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B905B87C-F7C3-47EA-B908-C3B7E747A016}"/>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CC958A28-0ABF-4FA7-8CC4-13585F3D5527}"/>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82A3C273-0FBE-4EEE-893E-34B249C93CE7}"/>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856A38E0-2AFC-4F9D-9DF3-D1C23F1BF59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7A97BBF6-BF38-4DC2-97A6-6359A0B83AB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92BD854E-EFB4-47C0-80D2-A5DE951FD26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C4335B89-D25B-47F2-B0F7-5163A1E6F4AA}"/>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79B1ECDC-CF2A-4B9B-A20C-75BA01724A4E}"/>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FA745E1A-2FD9-4868-B958-B2ADA04972CB}"/>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53E5D7F6-6C0B-49A4-BD50-02F958B2AE54}"/>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BF8BF891-D244-464F-9206-5957259DAFC2}"/>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D94386C4-C65E-46DC-8E62-BC591BE2793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045DDA96-7461-4B86-97A7-BA022C549EA4}"/>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A2E0653D-0D16-42B1-B6A8-97695147C434}"/>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34E3A6A8-6B43-4568-BB43-EBF8C14A04BA}"/>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E9493159-80B1-4B29-9597-3B8E5B4F294A}"/>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430A362B-0736-424E-AABD-C08B1C2AE16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220A441C-81D2-429B-967E-DE9422BF991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356F7140-A87C-415A-AEE2-0BE9BC508FC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3B105082-BF06-4C55-AF0D-313FA3E00702}"/>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5B1A294A-EBD1-4068-97B0-AFCF95A61CD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D7857E57-8463-4C26-8305-382024A9DB2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BCEE34D5-E380-4631-892C-78102037FE07}"/>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5859AFA5-A358-416D-8AC0-3ED6E4FC568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25906D23-6A17-4D60-9F4F-80F103BABFAA}"/>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E5C05A99-8D11-41C1-AD01-062B34C2505F}"/>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F90AED9A-194A-45E4-853E-FB0EFF9E978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71B4A580-48B2-4B27-A169-DF89166FAA3D}"/>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4E4AE6F3-6B71-4D6D-9568-CB0E0CD3C53A}"/>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667B7FB3-AE66-4618-91B7-6978D27B51E8}"/>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D5926327-5134-4416-A5A4-A7EDAADF1B3F}"/>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9FD67B9D-DC80-4193-B8C1-707FB4F5D8D8}"/>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DF58362F-52D1-4D84-B04A-13DFB232852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5E315545-79D5-41D5-A021-B79E084252E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DC2A686A-E4B2-470B-8765-639DD831C713}"/>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0D8A808D-8754-42C2-A614-E17E6106A82C}"/>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3801527E-8D3B-42CC-AF3E-363AEFFE5BA4}"/>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E16D45F3-F613-453B-A30F-B97E3C303BE8}"/>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C064447A-03BA-43FA-AECD-E3E96DCC0E52}"/>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54E74EFD-52F6-4D9E-9F35-DACE9618B5DA}"/>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a:extLst>
            <a:ext uri="{FF2B5EF4-FFF2-40B4-BE49-F238E27FC236}">
              <a16:creationId xmlns:a16="http://schemas.microsoft.com/office/drawing/2014/main" id="{2836B812-DB7A-483D-9511-C9EB14BCF60B}"/>
            </a:ext>
          </a:extLst>
        </xdr:cNvPr>
        <xdr:cNvSpPr txBox="1"/>
      </xdr:nvSpPr>
      <xdr:spPr>
        <a:xfrm>
          <a:off x="14414500" y="176036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0C3CC288-8194-49C7-980F-8EBA075B4614}"/>
            </a:ext>
          </a:extLst>
        </xdr:cNvPr>
        <xdr:cNvSpPr/>
      </xdr:nvSpPr>
      <xdr:spPr>
        <a:xfrm>
          <a:off x="14325600" y="177484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D5194DCC-A656-4B65-BC90-642140C3B400}"/>
            </a:ext>
          </a:extLst>
        </xdr:cNvPr>
        <xdr:cNvSpPr/>
      </xdr:nvSpPr>
      <xdr:spPr>
        <a:xfrm>
          <a:off x="13578840" y="1778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20501</xdr:rowOff>
    </xdr:from>
    <xdr:to>
      <xdr:col>76</xdr:col>
      <xdr:colOff>165100</xdr:colOff>
      <xdr:row>106</xdr:row>
      <xdr:rowOff>122101</xdr:rowOff>
    </xdr:to>
    <xdr:sp macro="" textlink="">
      <xdr:nvSpPr>
        <xdr:cNvPr id="679" name="フローチャート: 判断 678">
          <a:extLst>
            <a:ext uri="{FF2B5EF4-FFF2-40B4-BE49-F238E27FC236}">
              <a16:creationId xmlns:a16="http://schemas.microsoft.com/office/drawing/2014/main" id="{A7D8C779-BFBA-4EBC-93BF-537866B7D6E1}"/>
            </a:ext>
          </a:extLst>
        </xdr:cNvPr>
        <xdr:cNvSpPr/>
      </xdr:nvSpPr>
      <xdr:spPr>
        <a:xfrm>
          <a:off x="128041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680" name="フローチャート: 判断 679">
          <a:extLst>
            <a:ext uri="{FF2B5EF4-FFF2-40B4-BE49-F238E27FC236}">
              <a16:creationId xmlns:a16="http://schemas.microsoft.com/office/drawing/2014/main" id="{1B915F2E-1FF7-4C25-BF42-3B579092D7AD}"/>
            </a:ext>
          </a:extLst>
        </xdr:cNvPr>
        <xdr:cNvSpPr/>
      </xdr:nvSpPr>
      <xdr:spPr>
        <a:xfrm>
          <a:off x="12029440" y="176929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84182</xdr:rowOff>
    </xdr:from>
    <xdr:to>
      <xdr:col>67</xdr:col>
      <xdr:colOff>101600</xdr:colOff>
      <xdr:row>106</xdr:row>
      <xdr:rowOff>14332</xdr:rowOff>
    </xdr:to>
    <xdr:sp macro="" textlink="">
      <xdr:nvSpPr>
        <xdr:cNvPr id="681" name="フローチャート: 判断 680">
          <a:extLst>
            <a:ext uri="{FF2B5EF4-FFF2-40B4-BE49-F238E27FC236}">
              <a16:creationId xmlns:a16="http://schemas.microsoft.com/office/drawing/2014/main" id="{1A54FECC-BC03-4514-9944-3DF99B129DCE}"/>
            </a:ext>
          </a:extLst>
        </xdr:cNvPr>
        <xdr:cNvSpPr/>
      </xdr:nvSpPr>
      <xdr:spPr>
        <a:xfrm>
          <a:off x="11231880" y="176863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CB62CCB5-8E9B-4D2F-84AD-A7FB62E2D743}"/>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B68C17B5-FA0F-4AFC-876B-707CAA3700B3}"/>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133456D8-33FD-477E-ABF4-0CCA04FC23F2}"/>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EB5596D1-AACF-43FC-B138-AB07C09FBCD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7FC6FEFE-CBD1-4C55-BEBF-36CC77E362F5}"/>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76019</xdr:rowOff>
    </xdr:from>
    <xdr:to>
      <xdr:col>85</xdr:col>
      <xdr:colOff>177800</xdr:colOff>
      <xdr:row>108</xdr:row>
      <xdr:rowOff>6169</xdr:rowOff>
    </xdr:to>
    <xdr:sp macro="" textlink="">
      <xdr:nvSpPr>
        <xdr:cNvPr id="687" name="楕円 686">
          <a:extLst>
            <a:ext uri="{FF2B5EF4-FFF2-40B4-BE49-F238E27FC236}">
              <a16:creationId xmlns:a16="http://schemas.microsoft.com/office/drawing/2014/main" id="{F708F09D-06F2-45B8-8898-647F4CA528B5}"/>
            </a:ext>
          </a:extLst>
        </xdr:cNvPr>
        <xdr:cNvSpPr/>
      </xdr:nvSpPr>
      <xdr:spPr>
        <a:xfrm>
          <a:off x="14325600" y="18013499"/>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54446</xdr:rowOff>
    </xdr:from>
    <xdr:ext cx="405111" cy="259045"/>
    <xdr:sp macro="" textlink="">
      <xdr:nvSpPr>
        <xdr:cNvPr id="688" name="【公民館】&#10;有形固定資産減価償却率該当値テキスト">
          <a:extLst>
            <a:ext uri="{FF2B5EF4-FFF2-40B4-BE49-F238E27FC236}">
              <a16:creationId xmlns:a16="http://schemas.microsoft.com/office/drawing/2014/main" id="{9CD80B3A-4A01-4639-B7FC-354FCACC0325}"/>
            </a:ext>
          </a:extLst>
        </xdr:cNvPr>
        <xdr:cNvSpPr txBox="1"/>
      </xdr:nvSpPr>
      <xdr:spPr>
        <a:xfrm>
          <a:off x="14414500" y="17991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49893</xdr:rowOff>
    </xdr:from>
    <xdr:to>
      <xdr:col>81</xdr:col>
      <xdr:colOff>101600</xdr:colOff>
      <xdr:row>107</xdr:row>
      <xdr:rowOff>151493</xdr:rowOff>
    </xdr:to>
    <xdr:sp macro="" textlink="">
      <xdr:nvSpPr>
        <xdr:cNvPr id="689" name="楕円 688">
          <a:extLst>
            <a:ext uri="{FF2B5EF4-FFF2-40B4-BE49-F238E27FC236}">
              <a16:creationId xmlns:a16="http://schemas.microsoft.com/office/drawing/2014/main" id="{96E61186-63FF-42E8-B8C0-7CB23D44EC25}"/>
            </a:ext>
          </a:extLst>
        </xdr:cNvPr>
        <xdr:cNvSpPr/>
      </xdr:nvSpPr>
      <xdr:spPr>
        <a:xfrm>
          <a:off x="13578840" y="179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100693</xdr:rowOff>
    </xdr:from>
    <xdr:to>
      <xdr:col>85</xdr:col>
      <xdr:colOff>127000</xdr:colOff>
      <xdr:row>107</xdr:row>
      <xdr:rowOff>126819</xdr:rowOff>
    </xdr:to>
    <xdr:cxnSp macro="">
      <xdr:nvCxnSpPr>
        <xdr:cNvPr id="690" name="直線コネクタ 689">
          <a:extLst>
            <a:ext uri="{FF2B5EF4-FFF2-40B4-BE49-F238E27FC236}">
              <a16:creationId xmlns:a16="http://schemas.microsoft.com/office/drawing/2014/main" id="{331A6879-95FD-49C0-B414-BF126C7B15F4}"/>
            </a:ext>
          </a:extLst>
        </xdr:cNvPr>
        <xdr:cNvCxnSpPr/>
      </xdr:nvCxnSpPr>
      <xdr:spPr>
        <a:xfrm>
          <a:off x="13629640" y="18038173"/>
          <a:ext cx="74676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98879</xdr:rowOff>
    </xdr:from>
    <xdr:to>
      <xdr:col>76</xdr:col>
      <xdr:colOff>165100</xdr:colOff>
      <xdr:row>108</xdr:row>
      <xdr:rowOff>29029</xdr:rowOff>
    </xdr:to>
    <xdr:sp macro="" textlink="">
      <xdr:nvSpPr>
        <xdr:cNvPr id="691" name="楕円 690">
          <a:extLst>
            <a:ext uri="{FF2B5EF4-FFF2-40B4-BE49-F238E27FC236}">
              <a16:creationId xmlns:a16="http://schemas.microsoft.com/office/drawing/2014/main" id="{AE90CDE0-7199-4803-BCAE-C5193E1D9A6C}"/>
            </a:ext>
          </a:extLst>
        </xdr:cNvPr>
        <xdr:cNvSpPr/>
      </xdr:nvSpPr>
      <xdr:spPr>
        <a:xfrm>
          <a:off x="1280414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100693</xdr:rowOff>
    </xdr:from>
    <xdr:to>
      <xdr:col>81</xdr:col>
      <xdr:colOff>50800</xdr:colOff>
      <xdr:row>107</xdr:row>
      <xdr:rowOff>149679</xdr:rowOff>
    </xdr:to>
    <xdr:cxnSp macro="">
      <xdr:nvCxnSpPr>
        <xdr:cNvPr id="692" name="直線コネクタ 691">
          <a:extLst>
            <a:ext uri="{FF2B5EF4-FFF2-40B4-BE49-F238E27FC236}">
              <a16:creationId xmlns:a16="http://schemas.microsoft.com/office/drawing/2014/main" id="{DA0C1EA7-70DE-49C2-8E31-325C5EA4511E}"/>
            </a:ext>
          </a:extLst>
        </xdr:cNvPr>
        <xdr:cNvCxnSpPr/>
      </xdr:nvCxnSpPr>
      <xdr:spPr>
        <a:xfrm flipV="1">
          <a:off x="12854940" y="18038173"/>
          <a:ext cx="7747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131536</xdr:rowOff>
    </xdr:from>
    <xdr:to>
      <xdr:col>72</xdr:col>
      <xdr:colOff>38100</xdr:colOff>
      <xdr:row>108</xdr:row>
      <xdr:rowOff>61686</xdr:rowOff>
    </xdr:to>
    <xdr:sp macro="" textlink="">
      <xdr:nvSpPr>
        <xdr:cNvPr id="693" name="楕円 692">
          <a:extLst>
            <a:ext uri="{FF2B5EF4-FFF2-40B4-BE49-F238E27FC236}">
              <a16:creationId xmlns:a16="http://schemas.microsoft.com/office/drawing/2014/main" id="{C2021715-E1A8-473D-B023-6D9E7E8308D0}"/>
            </a:ext>
          </a:extLst>
        </xdr:cNvPr>
        <xdr:cNvSpPr/>
      </xdr:nvSpPr>
      <xdr:spPr>
        <a:xfrm>
          <a:off x="12029440" y="180690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149679</xdr:rowOff>
    </xdr:from>
    <xdr:to>
      <xdr:col>76</xdr:col>
      <xdr:colOff>114300</xdr:colOff>
      <xdr:row>108</xdr:row>
      <xdr:rowOff>10886</xdr:rowOff>
    </xdr:to>
    <xdr:cxnSp macro="">
      <xdr:nvCxnSpPr>
        <xdr:cNvPr id="694" name="直線コネクタ 693">
          <a:extLst>
            <a:ext uri="{FF2B5EF4-FFF2-40B4-BE49-F238E27FC236}">
              <a16:creationId xmlns:a16="http://schemas.microsoft.com/office/drawing/2014/main" id="{9864AEE7-80AB-4381-A169-ACE6BF39228A}"/>
            </a:ext>
          </a:extLst>
        </xdr:cNvPr>
        <xdr:cNvCxnSpPr/>
      </xdr:nvCxnSpPr>
      <xdr:spPr>
        <a:xfrm flipV="1">
          <a:off x="12072620" y="18087159"/>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98879</xdr:rowOff>
    </xdr:from>
    <xdr:to>
      <xdr:col>67</xdr:col>
      <xdr:colOff>101600</xdr:colOff>
      <xdr:row>108</xdr:row>
      <xdr:rowOff>29029</xdr:rowOff>
    </xdr:to>
    <xdr:sp macro="" textlink="">
      <xdr:nvSpPr>
        <xdr:cNvPr id="695" name="楕円 694">
          <a:extLst>
            <a:ext uri="{FF2B5EF4-FFF2-40B4-BE49-F238E27FC236}">
              <a16:creationId xmlns:a16="http://schemas.microsoft.com/office/drawing/2014/main" id="{EE18CBCF-C39C-4CF5-9390-46DDE1B4BC7D}"/>
            </a:ext>
          </a:extLst>
        </xdr:cNvPr>
        <xdr:cNvSpPr/>
      </xdr:nvSpPr>
      <xdr:spPr>
        <a:xfrm>
          <a:off x="11231880" y="1803635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149679</xdr:rowOff>
    </xdr:from>
    <xdr:to>
      <xdr:col>71</xdr:col>
      <xdr:colOff>177800</xdr:colOff>
      <xdr:row>108</xdr:row>
      <xdr:rowOff>10886</xdr:rowOff>
    </xdr:to>
    <xdr:cxnSp macro="">
      <xdr:nvCxnSpPr>
        <xdr:cNvPr id="696" name="直線コネクタ 695">
          <a:extLst>
            <a:ext uri="{FF2B5EF4-FFF2-40B4-BE49-F238E27FC236}">
              <a16:creationId xmlns:a16="http://schemas.microsoft.com/office/drawing/2014/main" id="{1E55D740-115C-4E68-9DFF-0BE22B638682}"/>
            </a:ext>
          </a:extLst>
        </xdr:cNvPr>
        <xdr:cNvCxnSpPr/>
      </xdr:nvCxnSpPr>
      <xdr:spPr>
        <a:xfrm>
          <a:off x="11282680" y="18087159"/>
          <a:ext cx="78994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97" name="n_1aveValue【公民館】&#10;有形固定資産減価償却率">
          <a:extLst>
            <a:ext uri="{FF2B5EF4-FFF2-40B4-BE49-F238E27FC236}">
              <a16:creationId xmlns:a16="http://schemas.microsoft.com/office/drawing/2014/main" id="{02F34226-EF01-40F6-83A4-8EAC416CF7D5}"/>
            </a:ext>
          </a:extLst>
        </xdr:cNvPr>
        <xdr:cNvSpPr txBox="1"/>
      </xdr:nvSpPr>
      <xdr:spPr>
        <a:xfrm>
          <a:off x="13437244" y="1756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138628</xdr:rowOff>
    </xdr:from>
    <xdr:ext cx="405111" cy="259045"/>
    <xdr:sp macro="" textlink="">
      <xdr:nvSpPr>
        <xdr:cNvPr id="698" name="n_2aveValue【公民館】&#10;有形固定資産減価償却率">
          <a:extLst>
            <a:ext uri="{FF2B5EF4-FFF2-40B4-BE49-F238E27FC236}">
              <a16:creationId xmlns:a16="http://schemas.microsoft.com/office/drawing/2014/main" id="{6BD04BD7-C47B-4983-982E-2F5F1FBD2C0E}"/>
            </a:ext>
          </a:extLst>
        </xdr:cNvPr>
        <xdr:cNvSpPr txBox="1"/>
      </xdr:nvSpPr>
      <xdr:spPr>
        <a:xfrm>
          <a:off x="1267524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37391</xdr:rowOff>
    </xdr:from>
    <xdr:ext cx="405111" cy="259045"/>
    <xdr:sp macro="" textlink="">
      <xdr:nvSpPr>
        <xdr:cNvPr id="699" name="n_3aveValue【公民館】&#10;有形固定資産減価償却率">
          <a:extLst>
            <a:ext uri="{FF2B5EF4-FFF2-40B4-BE49-F238E27FC236}">
              <a16:creationId xmlns:a16="http://schemas.microsoft.com/office/drawing/2014/main" id="{BAC5C368-29B5-4C40-917E-3BF20CC515E5}"/>
            </a:ext>
          </a:extLst>
        </xdr:cNvPr>
        <xdr:cNvSpPr txBox="1"/>
      </xdr:nvSpPr>
      <xdr:spPr>
        <a:xfrm>
          <a:off x="119005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30859</xdr:rowOff>
    </xdr:from>
    <xdr:ext cx="405111" cy="259045"/>
    <xdr:sp macro="" textlink="">
      <xdr:nvSpPr>
        <xdr:cNvPr id="700" name="n_4aveValue【公民館】&#10;有形固定資産減価償却率">
          <a:extLst>
            <a:ext uri="{FF2B5EF4-FFF2-40B4-BE49-F238E27FC236}">
              <a16:creationId xmlns:a16="http://schemas.microsoft.com/office/drawing/2014/main" id="{C135C5FB-1A29-4CE1-86DD-69B0B6FACCC8}"/>
            </a:ext>
          </a:extLst>
        </xdr:cNvPr>
        <xdr:cNvSpPr txBox="1"/>
      </xdr:nvSpPr>
      <xdr:spPr>
        <a:xfrm>
          <a:off x="11102984" y="174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142620</xdr:rowOff>
    </xdr:from>
    <xdr:ext cx="405111" cy="259045"/>
    <xdr:sp macro="" textlink="">
      <xdr:nvSpPr>
        <xdr:cNvPr id="701" name="n_1mainValue【公民館】&#10;有形固定資産減価償却率">
          <a:extLst>
            <a:ext uri="{FF2B5EF4-FFF2-40B4-BE49-F238E27FC236}">
              <a16:creationId xmlns:a16="http://schemas.microsoft.com/office/drawing/2014/main" id="{A9A5F2BD-156B-4BB0-B1A7-8BFD7A564AE1}"/>
            </a:ext>
          </a:extLst>
        </xdr:cNvPr>
        <xdr:cNvSpPr txBox="1"/>
      </xdr:nvSpPr>
      <xdr:spPr>
        <a:xfrm>
          <a:off x="13437244" y="1808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20156</xdr:rowOff>
    </xdr:from>
    <xdr:ext cx="405111" cy="259045"/>
    <xdr:sp macro="" textlink="">
      <xdr:nvSpPr>
        <xdr:cNvPr id="702" name="n_2mainValue【公民館】&#10;有形固定資産減価償却率">
          <a:extLst>
            <a:ext uri="{FF2B5EF4-FFF2-40B4-BE49-F238E27FC236}">
              <a16:creationId xmlns:a16="http://schemas.microsoft.com/office/drawing/2014/main" id="{5DB7F5B2-9EE3-4279-9A24-1799E74F9154}"/>
            </a:ext>
          </a:extLst>
        </xdr:cNvPr>
        <xdr:cNvSpPr txBox="1"/>
      </xdr:nvSpPr>
      <xdr:spPr>
        <a:xfrm>
          <a:off x="1267524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52813</xdr:rowOff>
    </xdr:from>
    <xdr:ext cx="405111" cy="259045"/>
    <xdr:sp macro="" textlink="">
      <xdr:nvSpPr>
        <xdr:cNvPr id="703" name="n_3mainValue【公民館】&#10;有形固定資産減価償却率">
          <a:extLst>
            <a:ext uri="{FF2B5EF4-FFF2-40B4-BE49-F238E27FC236}">
              <a16:creationId xmlns:a16="http://schemas.microsoft.com/office/drawing/2014/main" id="{4C355783-201E-4F3C-BF78-ED49B1A83C7C}"/>
            </a:ext>
          </a:extLst>
        </xdr:cNvPr>
        <xdr:cNvSpPr txBox="1"/>
      </xdr:nvSpPr>
      <xdr:spPr>
        <a:xfrm>
          <a:off x="119005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20156</xdr:rowOff>
    </xdr:from>
    <xdr:ext cx="405111" cy="259045"/>
    <xdr:sp macro="" textlink="">
      <xdr:nvSpPr>
        <xdr:cNvPr id="704" name="n_4mainValue【公民館】&#10;有形固定資産減価償却率">
          <a:extLst>
            <a:ext uri="{FF2B5EF4-FFF2-40B4-BE49-F238E27FC236}">
              <a16:creationId xmlns:a16="http://schemas.microsoft.com/office/drawing/2014/main" id="{9E9B4907-25C9-478E-ABD2-774CBC115EAE}"/>
            </a:ext>
          </a:extLst>
        </xdr:cNvPr>
        <xdr:cNvSpPr txBox="1"/>
      </xdr:nvSpPr>
      <xdr:spPr>
        <a:xfrm>
          <a:off x="11102984" y="1812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0C96A710-8200-4206-A683-0B11218BC657}"/>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CC7C97CC-F10C-4EF0-BE91-DDC815F0E7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4C179E9E-F2B4-4C06-8BCA-517EBA82158E}"/>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6C3C23E0-A3B7-46F4-8606-CC24D785171A}"/>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B06E7B10-B0A5-47ED-BF2A-8B81CDA52223}"/>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5D13C1EF-8A20-4BE2-A46F-C19F12A90D5A}"/>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A7C6AA08-814F-417D-9629-B926A34C6A61}"/>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FA7AB75E-8164-402F-8F9E-66712CA9D2B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860154B9-6FF3-4B48-A593-EDFADEECC97E}"/>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01558BD1-FC7B-4F55-AF5D-319C9C81C2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888F920F-2594-4F05-B042-0EDBD646084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293DFDED-C400-437D-A8A1-4D3FEC09DE5E}"/>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ED5F6C03-FF29-48BE-A388-61C93BD3A32F}"/>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748A846-28DD-48AA-939A-55D5F2FB8330}"/>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2CE8FE57-B365-4113-9231-A65A30E91DF8}"/>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48ABD8A6-253B-4344-AEB8-7B7DE095528E}"/>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8817DF8E-EA1E-4797-802B-505842C4120E}"/>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EC81BFD7-8BA6-4B11-A665-6605B0557078}"/>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2A798C92-8616-4AB5-B8EB-F55A309F0ED1}"/>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8B427231-FC3B-426E-A48A-B133D5CE7BE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2879D8AE-E01B-4FDB-A38E-46483EEFB88D}"/>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09F85A5-A744-45CE-86B5-B80E7B17796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4B24506-AAA1-4169-ACC6-2E20D011254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293DC804-6AF2-439E-8E43-5733110362DE}"/>
            </a:ext>
          </a:extLst>
        </xdr:cNvPr>
        <xdr:cNvCxnSpPr/>
      </xdr:nvCxnSpPr>
      <xdr:spPr>
        <a:xfrm flipV="1">
          <a:off x="19509104" y="16906112"/>
          <a:ext cx="0" cy="1327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B0479C7D-AD24-4D66-890A-CB304E12E704}"/>
            </a:ext>
          </a:extLst>
        </xdr:cNvPr>
        <xdr:cNvSpPr txBox="1"/>
      </xdr:nvSpPr>
      <xdr:spPr>
        <a:xfrm>
          <a:off x="19547840" y="1823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8447AA59-DE40-4F7F-8714-DD3587CBAFD4}"/>
            </a:ext>
          </a:extLst>
        </xdr:cNvPr>
        <xdr:cNvCxnSpPr/>
      </xdr:nvCxnSpPr>
      <xdr:spPr>
        <a:xfrm>
          <a:off x="19443700" y="18233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26429B5A-C5EF-44B5-87E4-DF533F0CD7AB}"/>
            </a:ext>
          </a:extLst>
        </xdr:cNvPr>
        <xdr:cNvSpPr txBox="1"/>
      </xdr:nvSpPr>
      <xdr:spPr>
        <a:xfrm>
          <a:off x="19547840" y="1668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1922F47F-CCB9-4DFA-B134-28480FF3E12E}"/>
            </a:ext>
          </a:extLst>
        </xdr:cNvPr>
        <xdr:cNvCxnSpPr/>
      </xdr:nvCxnSpPr>
      <xdr:spPr>
        <a:xfrm>
          <a:off x="19443700" y="169061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132669</xdr:rowOff>
    </xdr:from>
    <xdr:ext cx="469744" cy="259045"/>
    <xdr:sp macro="" textlink="">
      <xdr:nvSpPr>
        <xdr:cNvPr id="733" name="【公民館】&#10;一人当たり面積平均値テキスト">
          <a:extLst>
            <a:ext uri="{FF2B5EF4-FFF2-40B4-BE49-F238E27FC236}">
              <a16:creationId xmlns:a16="http://schemas.microsoft.com/office/drawing/2014/main" id="{B4742D80-C117-4A58-9E99-9EEEFB1CF87C}"/>
            </a:ext>
          </a:extLst>
        </xdr:cNvPr>
        <xdr:cNvSpPr txBox="1"/>
      </xdr:nvSpPr>
      <xdr:spPr>
        <a:xfrm>
          <a:off x="19547840" y="179025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83554D00-892E-445D-BA17-09B251DA4000}"/>
            </a:ext>
          </a:extLst>
        </xdr:cNvPr>
        <xdr:cNvSpPr/>
      </xdr:nvSpPr>
      <xdr:spPr>
        <a:xfrm>
          <a:off x="19458940" y="180472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989CF676-0FCE-4B88-AC6D-081B9484A238}"/>
            </a:ext>
          </a:extLst>
        </xdr:cNvPr>
        <xdr:cNvSpPr/>
      </xdr:nvSpPr>
      <xdr:spPr>
        <a:xfrm>
          <a:off x="18735040" y="18046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115888</xdr:rowOff>
    </xdr:from>
    <xdr:to>
      <xdr:col>107</xdr:col>
      <xdr:colOff>101600</xdr:colOff>
      <xdr:row>108</xdr:row>
      <xdr:rowOff>46038</xdr:rowOff>
    </xdr:to>
    <xdr:sp macro="" textlink="">
      <xdr:nvSpPr>
        <xdr:cNvPr id="736" name="フローチャート: 判断 735">
          <a:extLst>
            <a:ext uri="{FF2B5EF4-FFF2-40B4-BE49-F238E27FC236}">
              <a16:creationId xmlns:a16="http://schemas.microsoft.com/office/drawing/2014/main" id="{ECB14FE0-05FE-415C-B29A-B445F8F2E481}"/>
            </a:ext>
          </a:extLst>
        </xdr:cNvPr>
        <xdr:cNvSpPr/>
      </xdr:nvSpPr>
      <xdr:spPr>
        <a:xfrm>
          <a:off x="17937480" y="18053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105220</xdr:rowOff>
    </xdr:from>
    <xdr:to>
      <xdr:col>102</xdr:col>
      <xdr:colOff>165100</xdr:colOff>
      <xdr:row>108</xdr:row>
      <xdr:rowOff>35370</xdr:rowOff>
    </xdr:to>
    <xdr:sp macro="" textlink="">
      <xdr:nvSpPr>
        <xdr:cNvPr id="737" name="フローチャート: 判断 736">
          <a:extLst>
            <a:ext uri="{FF2B5EF4-FFF2-40B4-BE49-F238E27FC236}">
              <a16:creationId xmlns:a16="http://schemas.microsoft.com/office/drawing/2014/main" id="{E61CCE97-01E3-4D2D-B424-0A359712BBE6}"/>
            </a:ext>
          </a:extLst>
        </xdr:cNvPr>
        <xdr:cNvSpPr/>
      </xdr:nvSpPr>
      <xdr:spPr>
        <a:xfrm>
          <a:off x="171627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112458</xdr:rowOff>
    </xdr:from>
    <xdr:to>
      <xdr:col>98</xdr:col>
      <xdr:colOff>38100</xdr:colOff>
      <xdr:row>108</xdr:row>
      <xdr:rowOff>42608</xdr:rowOff>
    </xdr:to>
    <xdr:sp macro="" textlink="">
      <xdr:nvSpPr>
        <xdr:cNvPr id="738" name="フローチャート: 判断 737">
          <a:extLst>
            <a:ext uri="{FF2B5EF4-FFF2-40B4-BE49-F238E27FC236}">
              <a16:creationId xmlns:a16="http://schemas.microsoft.com/office/drawing/2014/main" id="{C76AC951-414A-480E-8114-0212734E18C3}"/>
            </a:ext>
          </a:extLst>
        </xdr:cNvPr>
        <xdr:cNvSpPr/>
      </xdr:nvSpPr>
      <xdr:spPr>
        <a:xfrm>
          <a:off x="16388080" y="18049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B891746-00F1-4D4A-989D-19568290D8A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8F0AE908-D30A-44E0-9493-8FB6E82BDFA5}"/>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FC47C1CD-5F0C-4E54-B92F-48FE314C263B}"/>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9D36367A-C92C-413B-B485-04DEC35DED5A}"/>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B03965CB-6B02-4ABF-9327-076A82ED2689}"/>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112840</xdr:rowOff>
    </xdr:from>
    <xdr:to>
      <xdr:col>116</xdr:col>
      <xdr:colOff>114300</xdr:colOff>
      <xdr:row>108</xdr:row>
      <xdr:rowOff>42990</xdr:rowOff>
    </xdr:to>
    <xdr:sp macro="" textlink="">
      <xdr:nvSpPr>
        <xdr:cNvPr id="744" name="楕円 743">
          <a:extLst>
            <a:ext uri="{FF2B5EF4-FFF2-40B4-BE49-F238E27FC236}">
              <a16:creationId xmlns:a16="http://schemas.microsoft.com/office/drawing/2014/main" id="{149E14E9-52F2-4B25-9BD2-9D71709DF24D}"/>
            </a:ext>
          </a:extLst>
        </xdr:cNvPr>
        <xdr:cNvSpPr/>
      </xdr:nvSpPr>
      <xdr:spPr>
        <a:xfrm>
          <a:off x="19458940" y="18050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91267</xdr:rowOff>
    </xdr:from>
    <xdr:ext cx="469744" cy="259045"/>
    <xdr:sp macro="" textlink="">
      <xdr:nvSpPr>
        <xdr:cNvPr id="745" name="【公民館】&#10;一人当たり面積該当値テキスト">
          <a:extLst>
            <a:ext uri="{FF2B5EF4-FFF2-40B4-BE49-F238E27FC236}">
              <a16:creationId xmlns:a16="http://schemas.microsoft.com/office/drawing/2014/main" id="{516DD6F1-D27D-46D9-9338-72113BB9860F}"/>
            </a:ext>
          </a:extLst>
        </xdr:cNvPr>
        <xdr:cNvSpPr txBox="1"/>
      </xdr:nvSpPr>
      <xdr:spPr>
        <a:xfrm>
          <a:off x="19547840" y="1802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155893</xdr:rowOff>
    </xdr:from>
    <xdr:to>
      <xdr:col>112</xdr:col>
      <xdr:colOff>38100</xdr:colOff>
      <xdr:row>108</xdr:row>
      <xdr:rowOff>86043</xdr:rowOff>
    </xdr:to>
    <xdr:sp macro="" textlink="">
      <xdr:nvSpPr>
        <xdr:cNvPr id="746" name="楕円 745">
          <a:extLst>
            <a:ext uri="{FF2B5EF4-FFF2-40B4-BE49-F238E27FC236}">
              <a16:creationId xmlns:a16="http://schemas.microsoft.com/office/drawing/2014/main" id="{D3F55659-5770-4DE9-9529-A654E2F86126}"/>
            </a:ext>
          </a:extLst>
        </xdr:cNvPr>
        <xdr:cNvSpPr/>
      </xdr:nvSpPr>
      <xdr:spPr>
        <a:xfrm>
          <a:off x="18735040" y="1809337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163640</xdr:rowOff>
    </xdr:from>
    <xdr:to>
      <xdr:col>116</xdr:col>
      <xdr:colOff>63500</xdr:colOff>
      <xdr:row>108</xdr:row>
      <xdr:rowOff>35243</xdr:rowOff>
    </xdr:to>
    <xdr:cxnSp macro="">
      <xdr:nvCxnSpPr>
        <xdr:cNvPr id="747" name="直線コネクタ 746">
          <a:extLst>
            <a:ext uri="{FF2B5EF4-FFF2-40B4-BE49-F238E27FC236}">
              <a16:creationId xmlns:a16="http://schemas.microsoft.com/office/drawing/2014/main" id="{389CEAF5-033C-4047-844A-C3C47C8E89D8}"/>
            </a:ext>
          </a:extLst>
        </xdr:cNvPr>
        <xdr:cNvCxnSpPr/>
      </xdr:nvCxnSpPr>
      <xdr:spPr>
        <a:xfrm flipV="1">
          <a:off x="18778220" y="18101120"/>
          <a:ext cx="73152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157798</xdr:rowOff>
    </xdr:from>
    <xdr:to>
      <xdr:col>107</xdr:col>
      <xdr:colOff>101600</xdr:colOff>
      <xdr:row>108</xdr:row>
      <xdr:rowOff>87948</xdr:rowOff>
    </xdr:to>
    <xdr:sp macro="" textlink="">
      <xdr:nvSpPr>
        <xdr:cNvPr id="748" name="楕円 747">
          <a:extLst>
            <a:ext uri="{FF2B5EF4-FFF2-40B4-BE49-F238E27FC236}">
              <a16:creationId xmlns:a16="http://schemas.microsoft.com/office/drawing/2014/main" id="{7BCDA7BA-CF54-48C1-A31D-92E49A2225A4}"/>
            </a:ext>
          </a:extLst>
        </xdr:cNvPr>
        <xdr:cNvSpPr/>
      </xdr:nvSpPr>
      <xdr:spPr>
        <a:xfrm>
          <a:off x="17937480" y="180952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35243</xdr:rowOff>
    </xdr:from>
    <xdr:to>
      <xdr:col>111</xdr:col>
      <xdr:colOff>177800</xdr:colOff>
      <xdr:row>108</xdr:row>
      <xdr:rowOff>37148</xdr:rowOff>
    </xdr:to>
    <xdr:cxnSp macro="">
      <xdr:nvCxnSpPr>
        <xdr:cNvPr id="749" name="直線コネクタ 748">
          <a:extLst>
            <a:ext uri="{FF2B5EF4-FFF2-40B4-BE49-F238E27FC236}">
              <a16:creationId xmlns:a16="http://schemas.microsoft.com/office/drawing/2014/main" id="{10B0D3E8-3E42-4BCC-841D-5EFBF7A5BB6B}"/>
            </a:ext>
          </a:extLst>
        </xdr:cNvPr>
        <xdr:cNvCxnSpPr/>
      </xdr:nvCxnSpPr>
      <xdr:spPr>
        <a:xfrm flipV="1">
          <a:off x="17988280" y="18140363"/>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159702</xdr:rowOff>
    </xdr:from>
    <xdr:to>
      <xdr:col>102</xdr:col>
      <xdr:colOff>165100</xdr:colOff>
      <xdr:row>108</xdr:row>
      <xdr:rowOff>89852</xdr:rowOff>
    </xdr:to>
    <xdr:sp macro="" textlink="">
      <xdr:nvSpPr>
        <xdr:cNvPr id="750" name="楕円 749">
          <a:extLst>
            <a:ext uri="{FF2B5EF4-FFF2-40B4-BE49-F238E27FC236}">
              <a16:creationId xmlns:a16="http://schemas.microsoft.com/office/drawing/2014/main" id="{453A0D93-3DCE-46B3-82E5-D89466EECA50}"/>
            </a:ext>
          </a:extLst>
        </xdr:cNvPr>
        <xdr:cNvSpPr/>
      </xdr:nvSpPr>
      <xdr:spPr>
        <a:xfrm>
          <a:off x="17162780" y="180971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37148</xdr:rowOff>
    </xdr:from>
    <xdr:to>
      <xdr:col>107</xdr:col>
      <xdr:colOff>50800</xdr:colOff>
      <xdr:row>108</xdr:row>
      <xdr:rowOff>39052</xdr:rowOff>
    </xdr:to>
    <xdr:cxnSp macro="">
      <xdr:nvCxnSpPr>
        <xdr:cNvPr id="751" name="直線コネクタ 750">
          <a:extLst>
            <a:ext uri="{FF2B5EF4-FFF2-40B4-BE49-F238E27FC236}">
              <a16:creationId xmlns:a16="http://schemas.microsoft.com/office/drawing/2014/main" id="{BF3BE917-BEFA-4D51-8AB0-BE9E6BC65CBA}"/>
            </a:ext>
          </a:extLst>
        </xdr:cNvPr>
        <xdr:cNvCxnSpPr/>
      </xdr:nvCxnSpPr>
      <xdr:spPr>
        <a:xfrm flipV="1">
          <a:off x="17213580" y="18142268"/>
          <a:ext cx="7747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162940</xdr:rowOff>
    </xdr:from>
    <xdr:to>
      <xdr:col>98</xdr:col>
      <xdr:colOff>38100</xdr:colOff>
      <xdr:row>108</xdr:row>
      <xdr:rowOff>93090</xdr:rowOff>
    </xdr:to>
    <xdr:sp macro="" textlink="">
      <xdr:nvSpPr>
        <xdr:cNvPr id="752" name="楕円 751">
          <a:extLst>
            <a:ext uri="{FF2B5EF4-FFF2-40B4-BE49-F238E27FC236}">
              <a16:creationId xmlns:a16="http://schemas.microsoft.com/office/drawing/2014/main" id="{19BC082B-F3B8-4AE0-860C-4981A6CE9482}"/>
            </a:ext>
          </a:extLst>
        </xdr:cNvPr>
        <xdr:cNvSpPr/>
      </xdr:nvSpPr>
      <xdr:spPr>
        <a:xfrm>
          <a:off x="16388080" y="181004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39052</xdr:rowOff>
    </xdr:from>
    <xdr:to>
      <xdr:col>102</xdr:col>
      <xdr:colOff>114300</xdr:colOff>
      <xdr:row>108</xdr:row>
      <xdr:rowOff>42290</xdr:rowOff>
    </xdr:to>
    <xdr:cxnSp macro="">
      <xdr:nvCxnSpPr>
        <xdr:cNvPr id="753" name="直線コネクタ 752">
          <a:extLst>
            <a:ext uri="{FF2B5EF4-FFF2-40B4-BE49-F238E27FC236}">
              <a16:creationId xmlns:a16="http://schemas.microsoft.com/office/drawing/2014/main" id="{E033EC21-8273-4BC0-91AB-5DA6D55AFD30}"/>
            </a:ext>
          </a:extLst>
        </xdr:cNvPr>
        <xdr:cNvCxnSpPr/>
      </xdr:nvCxnSpPr>
      <xdr:spPr>
        <a:xfrm flipV="1">
          <a:off x="16431260" y="18144172"/>
          <a:ext cx="782320" cy="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55897</xdr:rowOff>
    </xdr:from>
    <xdr:ext cx="469744" cy="259045"/>
    <xdr:sp macro="" textlink="">
      <xdr:nvSpPr>
        <xdr:cNvPr id="754" name="n_1aveValue【公民館】&#10;一人当たり面積">
          <a:extLst>
            <a:ext uri="{FF2B5EF4-FFF2-40B4-BE49-F238E27FC236}">
              <a16:creationId xmlns:a16="http://schemas.microsoft.com/office/drawing/2014/main" id="{C62DF308-DC12-42A2-BE04-E5C3CEBA3CB6}"/>
            </a:ext>
          </a:extLst>
        </xdr:cNvPr>
        <xdr:cNvSpPr txBox="1"/>
      </xdr:nvSpPr>
      <xdr:spPr>
        <a:xfrm>
          <a:off x="18561127" y="1782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62565</xdr:rowOff>
    </xdr:from>
    <xdr:ext cx="469744" cy="259045"/>
    <xdr:sp macro="" textlink="">
      <xdr:nvSpPr>
        <xdr:cNvPr id="755" name="n_2aveValue【公民館】&#10;一人当たり面積">
          <a:extLst>
            <a:ext uri="{FF2B5EF4-FFF2-40B4-BE49-F238E27FC236}">
              <a16:creationId xmlns:a16="http://schemas.microsoft.com/office/drawing/2014/main" id="{A9DA895B-1D2B-4714-8F28-CF46C45D9F81}"/>
            </a:ext>
          </a:extLst>
        </xdr:cNvPr>
        <xdr:cNvSpPr txBox="1"/>
      </xdr:nvSpPr>
      <xdr:spPr>
        <a:xfrm>
          <a:off x="1777626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51897</xdr:rowOff>
    </xdr:from>
    <xdr:ext cx="469744" cy="259045"/>
    <xdr:sp macro="" textlink="">
      <xdr:nvSpPr>
        <xdr:cNvPr id="756" name="n_3aveValue【公民館】&#10;一人当たり面積">
          <a:extLst>
            <a:ext uri="{FF2B5EF4-FFF2-40B4-BE49-F238E27FC236}">
              <a16:creationId xmlns:a16="http://schemas.microsoft.com/office/drawing/2014/main" id="{672AE7CE-30BE-46D4-A093-874A1F33169A}"/>
            </a:ext>
          </a:extLst>
        </xdr:cNvPr>
        <xdr:cNvSpPr txBox="1"/>
      </xdr:nvSpPr>
      <xdr:spPr>
        <a:xfrm>
          <a:off x="170015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59135</xdr:rowOff>
    </xdr:from>
    <xdr:ext cx="469744" cy="259045"/>
    <xdr:sp macro="" textlink="">
      <xdr:nvSpPr>
        <xdr:cNvPr id="757" name="n_4aveValue【公民館】&#10;一人当たり面積">
          <a:extLst>
            <a:ext uri="{FF2B5EF4-FFF2-40B4-BE49-F238E27FC236}">
              <a16:creationId xmlns:a16="http://schemas.microsoft.com/office/drawing/2014/main" id="{ED60F581-64EB-46B9-A5A0-0BE321C653D3}"/>
            </a:ext>
          </a:extLst>
        </xdr:cNvPr>
        <xdr:cNvSpPr txBox="1"/>
      </xdr:nvSpPr>
      <xdr:spPr>
        <a:xfrm>
          <a:off x="162268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77170</xdr:rowOff>
    </xdr:from>
    <xdr:ext cx="469744" cy="259045"/>
    <xdr:sp macro="" textlink="">
      <xdr:nvSpPr>
        <xdr:cNvPr id="758" name="n_1mainValue【公民館】&#10;一人当たり面積">
          <a:extLst>
            <a:ext uri="{FF2B5EF4-FFF2-40B4-BE49-F238E27FC236}">
              <a16:creationId xmlns:a16="http://schemas.microsoft.com/office/drawing/2014/main" id="{C8155D98-E626-4016-84BD-8EAA631E50F9}"/>
            </a:ext>
          </a:extLst>
        </xdr:cNvPr>
        <xdr:cNvSpPr txBox="1"/>
      </xdr:nvSpPr>
      <xdr:spPr>
        <a:xfrm>
          <a:off x="18561127" y="1818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79075</xdr:rowOff>
    </xdr:from>
    <xdr:ext cx="469744" cy="259045"/>
    <xdr:sp macro="" textlink="">
      <xdr:nvSpPr>
        <xdr:cNvPr id="759" name="n_2mainValue【公民館】&#10;一人当たり面積">
          <a:extLst>
            <a:ext uri="{FF2B5EF4-FFF2-40B4-BE49-F238E27FC236}">
              <a16:creationId xmlns:a16="http://schemas.microsoft.com/office/drawing/2014/main" id="{2E8BE4D3-057A-4ED4-B6D3-9DEA881345EA}"/>
            </a:ext>
          </a:extLst>
        </xdr:cNvPr>
        <xdr:cNvSpPr txBox="1"/>
      </xdr:nvSpPr>
      <xdr:spPr>
        <a:xfrm>
          <a:off x="17776267" y="18184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80979</xdr:rowOff>
    </xdr:from>
    <xdr:ext cx="469744" cy="259045"/>
    <xdr:sp macro="" textlink="">
      <xdr:nvSpPr>
        <xdr:cNvPr id="760" name="n_3mainValue【公民館】&#10;一人当たり面積">
          <a:extLst>
            <a:ext uri="{FF2B5EF4-FFF2-40B4-BE49-F238E27FC236}">
              <a16:creationId xmlns:a16="http://schemas.microsoft.com/office/drawing/2014/main" id="{A1FDE214-0CBC-4ADA-A8AF-2E5831B191EB}"/>
            </a:ext>
          </a:extLst>
        </xdr:cNvPr>
        <xdr:cNvSpPr txBox="1"/>
      </xdr:nvSpPr>
      <xdr:spPr>
        <a:xfrm>
          <a:off x="17001567" y="1818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84217</xdr:rowOff>
    </xdr:from>
    <xdr:ext cx="469744" cy="259045"/>
    <xdr:sp macro="" textlink="">
      <xdr:nvSpPr>
        <xdr:cNvPr id="761" name="n_4mainValue【公民館】&#10;一人当たり面積">
          <a:extLst>
            <a:ext uri="{FF2B5EF4-FFF2-40B4-BE49-F238E27FC236}">
              <a16:creationId xmlns:a16="http://schemas.microsoft.com/office/drawing/2014/main" id="{52DEF5F6-160B-49DA-BCF4-CDF10A2C409D}"/>
            </a:ext>
          </a:extLst>
        </xdr:cNvPr>
        <xdr:cNvSpPr txBox="1"/>
      </xdr:nvSpPr>
      <xdr:spPr>
        <a:xfrm>
          <a:off x="16226867" y="1818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9A89CD10-FB72-4E8C-A29B-75B3058BD71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7C709646-7F86-42C6-84F5-94FCC981F0B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D0A362E0-C556-44C8-BAF1-662858E4D4F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類似団体と比較して、有形固定資産減価償却率が高くなっている施設は、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であり、同等な比率となっているのは、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住宅は、移住定住施策の目的から整備を行ってきているところである。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施設管理は、その他の施設も含めて、総合管理計画に基づき、施設の特性を考慮のうえ、安全性や経済性を踏まえつつ、損傷等が軽微である早期段階に予防的な修繕等を実施することで、機能の保持・回復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5D67370-E5EF-45B4-B29F-3FA6AA61CDFC}"/>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D92907-029D-45E3-9EEF-CB70EEEC1716}"/>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8311E7E-023A-4367-95BA-A6C24C90E71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057BDE4-4844-4B14-9216-B439CC354DFF}"/>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岐阜県東白川村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0F8AC7-C5B9-468B-A287-E10E17F1B412}"/>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25E0E21-9888-40CC-899E-7421A8DAF7C9}"/>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BE27B9A-FFA5-47B4-A186-F4C8F7017C2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AC91BDB-703C-4170-B356-8568DFB0339F}"/>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A06E656-9AB5-408E-A251-8AEB3D9001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3FF56C-BAE1-46E6-ABF3-D80FC4B7000A}"/>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2,109
2,084
87.09
3,292,109
2,916,919
354,318
1,734,494
2,783,926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2287EA8-45E2-496F-BB88-A080B92087E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A6E973-0482-4674-8232-C2D7E8A8BE9D}"/>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8E18F70-2201-4AFE-89E2-D3A167788C9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14.8
19.2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2BF9FC-C74B-4D19-A9E6-6C976AE1A34F}"/>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D4A6D6-1954-4DA2-87B9-AE9D9DEA0FF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3A6E835-8993-4CB5-A3A4-051D21A41242}"/>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4ABFD6-0BDD-4AB9-87FD-9761E2AE8921}"/>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996881B-2AD6-4A0A-94CA-3B4A2315CB1B}"/>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6344D63-E14F-453B-9967-87B9722FB405}"/>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B7A3AD-CAB8-49CA-A1B3-0A871A9387C6}"/>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076B2E6-27C8-4D5B-9026-52D61F3B5B3A}"/>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9A1A5D8-0ABD-416F-ACEC-2BA2D23DF940}"/>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6CC837F-6F08-48F8-B049-5192EF76AF3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502F77F5-9B48-443F-81B0-A9885DB803B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5BE21FC-2A49-43D4-8831-B9742E0024F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F877DA0-9E35-4203-B94A-EA4416FD0DF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E0CD150-2272-4172-A41B-77A5E84AE9F8}"/>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73562B-9FD0-455B-8C6A-EDAE2087ACC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B31AF1E-0035-45B8-8A33-070A797B162A}"/>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6E0A1BE-1E89-413A-9155-C4880EDB8AEC}"/>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CCAF0E-6E20-4952-AF8D-8A260D34B1D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93E9B85-8831-441C-A76F-AC2B844AE4DB}"/>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F164EF-0514-40B0-AEA0-A63E365C7EB0}"/>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4CC49C-1B57-4A1B-9110-8BA688A6B1F5}"/>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D685E1-D61B-4967-B429-5C643B39E89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886E91B-D5B1-435B-951B-D2264A7DC0B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029737B-D226-450A-8A35-E69794F2D14B}"/>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212A118-1ED5-493B-8C3F-E692772E438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1383CBC-867B-4A5C-BFBA-A7FF9A7D07AE}"/>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5B28A2C-9223-4D4E-B146-87307EF8C0D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0270B98-7D3B-4F9A-9A43-7BD199F1D95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580B6760-C598-4B48-9733-1427BEB47EDA}"/>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D69FC084-1FC9-410C-BF94-2693E04E201D}"/>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7A488CD3-9610-43DF-BBEF-CB3318FBE99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6868A6D-F5A8-4C31-9018-537E58ADDD30}"/>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CE247D3E-49E3-4CA2-964E-1EEEC7B9083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7F30B57B-E27D-4937-98A1-64D0FAB78BAF}"/>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07AD5CF-0316-43CD-A5B5-D772D92128ED}"/>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B1260EF2-40B5-4D4D-8408-67FC9B8DD52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993AF54-303B-415A-ADBA-9EC3E20C8C5B}"/>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DB9F44A-3820-453B-A749-77D58354AF09}"/>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A5ECF0D7-4D7F-49A7-B238-428A21542FE0}"/>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44C9680-3364-472E-B773-E1581C9A6CD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F489F2D-8229-48DD-B625-56E0BFE72BC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E74EEA27-E79A-461B-ACA2-94FC30F2F094}"/>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a:extLst>
            <a:ext uri="{FF2B5EF4-FFF2-40B4-BE49-F238E27FC236}">
              <a16:creationId xmlns:a16="http://schemas.microsoft.com/office/drawing/2014/main" id="{F3EA4FE4-F7E7-4DF9-B6D7-EE23566ADFB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a:extLst>
            <a:ext uri="{FF2B5EF4-FFF2-40B4-BE49-F238E27FC236}">
              <a16:creationId xmlns:a16="http://schemas.microsoft.com/office/drawing/2014/main" id="{AC21AD08-6BFC-453B-9BE4-8BBB9BB2F4A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a:extLst>
            <a:ext uri="{FF2B5EF4-FFF2-40B4-BE49-F238E27FC236}">
              <a16:creationId xmlns:a16="http://schemas.microsoft.com/office/drawing/2014/main" id="{5C9AFD7A-C32A-4A74-B7AA-FC0FF470A8B2}"/>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a:extLst>
            <a:ext uri="{FF2B5EF4-FFF2-40B4-BE49-F238E27FC236}">
              <a16:creationId xmlns:a16="http://schemas.microsoft.com/office/drawing/2014/main" id="{7B16B9A8-9E03-4AC0-ABAB-AB4B453E5AF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a:extLst>
            <a:ext uri="{FF2B5EF4-FFF2-40B4-BE49-F238E27FC236}">
              <a16:creationId xmlns:a16="http://schemas.microsoft.com/office/drawing/2014/main" id="{80217E28-F48A-4A88-826C-F904DBE22595}"/>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a:extLst>
            <a:ext uri="{FF2B5EF4-FFF2-40B4-BE49-F238E27FC236}">
              <a16:creationId xmlns:a16="http://schemas.microsoft.com/office/drawing/2014/main" id="{3C860019-5A93-4DBB-80DE-3A41B8E24F0B}"/>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a:extLst>
            <a:ext uri="{FF2B5EF4-FFF2-40B4-BE49-F238E27FC236}">
              <a16:creationId xmlns:a16="http://schemas.microsoft.com/office/drawing/2014/main" id="{AC9CEC07-67C5-4BDB-9F13-D865ADCD201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a:extLst>
            <a:ext uri="{FF2B5EF4-FFF2-40B4-BE49-F238E27FC236}">
              <a16:creationId xmlns:a16="http://schemas.microsoft.com/office/drawing/2014/main" id="{7E98D31D-9FF0-44BF-B38D-297C05183255}"/>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a:extLst>
            <a:ext uri="{FF2B5EF4-FFF2-40B4-BE49-F238E27FC236}">
              <a16:creationId xmlns:a16="http://schemas.microsoft.com/office/drawing/2014/main" id="{2996B064-9EDC-4BFC-9FB2-8AE48689BAC2}"/>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a:extLst>
            <a:ext uri="{FF2B5EF4-FFF2-40B4-BE49-F238E27FC236}">
              <a16:creationId xmlns:a16="http://schemas.microsoft.com/office/drawing/2014/main" id="{F779A357-98E8-4DD5-B1BE-F9785E431F40}"/>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a:extLst>
            <a:ext uri="{FF2B5EF4-FFF2-40B4-BE49-F238E27FC236}">
              <a16:creationId xmlns:a16="http://schemas.microsoft.com/office/drawing/2014/main" id="{946A9515-61A8-495E-9F79-DEDCC98A8719}"/>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a:extLst>
            <a:ext uri="{FF2B5EF4-FFF2-40B4-BE49-F238E27FC236}">
              <a16:creationId xmlns:a16="http://schemas.microsoft.com/office/drawing/2014/main" id="{EC035C07-9ED1-4F89-91DD-73E8D87791D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a:extLst>
            <a:ext uri="{FF2B5EF4-FFF2-40B4-BE49-F238E27FC236}">
              <a16:creationId xmlns:a16="http://schemas.microsoft.com/office/drawing/2014/main" id="{A49B33F0-6410-48BA-BDF6-7CCE8922B95F}"/>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a:extLst>
            <a:ext uri="{FF2B5EF4-FFF2-40B4-BE49-F238E27FC236}">
              <a16:creationId xmlns:a16="http://schemas.microsoft.com/office/drawing/2014/main" id="{FF7F7569-8778-4F5A-989A-E339AC3F7E3D}"/>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a:extLst>
            <a:ext uri="{FF2B5EF4-FFF2-40B4-BE49-F238E27FC236}">
              <a16:creationId xmlns:a16="http://schemas.microsoft.com/office/drawing/2014/main" id="{73A8FC3D-B0A9-41C5-AEB5-9155772CB48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a:extLst>
            <a:ext uri="{FF2B5EF4-FFF2-40B4-BE49-F238E27FC236}">
              <a16:creationId xmlns:a16="http://schemas.microsoft.com/office/drawing/2014/main" id="{8C51FDD0-26DA-46B1-A324-0AFA686D36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73" name="テキスト ボックス 72">
          <a:extLst>
            <a:ext uri="{FF2B5EF4-FFF2-40B4-BE49-F238E27FC236}">
              <a16:creationId xmlns:a16="http://schemas.microsoft.com/office/drawing/2014/main" id="{C35722CF-956B-470A-AB97-220BD851300D}"/>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74" name="直線コネクタ 73">
          <a:extLst>
            <a:ext uri="{FF2B5EF4-FFF2-40B4-BE49-F238E27FC236}">
              <a16:creationId xmlns:a16="http://schemas.microsoft.com/office/drawing/2014/main" id="{A78D55FD-7D01-4DA1-AD70-F15D9076964E}"/>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75" name="テキスト ボックス 74">
          <a:extLst>
            <a:ext uri="{FF2B5EF4-FFF2-40B4-BE49-F238E27FC236}">
              <a16:creationId xmlns:a16="http://schemas.microsoft.com/office/drawing/2014/main" id="{4FA745F3-7F60-493B-A62B-5220ECF52C1F}"/>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76" name="直線コネクタ 75">
          <a:extLst>
            <a:ext uri="{FF2B5EF4-FFF2-40B4-BE49-F238E27FC236}">
              <a16:creationId xmlns:a16="http://schemas.microsoft.com/office/drawing/2014/main" id="{653B911F-C832-4B01-88E3-A01539F5D640}"/>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77" name="テキスト ボックス 76">
          <a:extLst>
            <a:ext uri="{FF2B5EF4-FFF2-40B4-BE49-F238E27FC236}">
              <a16:creationId xmlns:a16="http://schemas.microsoft.com/office/drawing/2014/main" id="{94B90FDA-D992-4DB1-800A-02866C44008B}"/>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78" name="直線コネクタ 77">
          <a:extLst>
            <a:ext uri="{FF2B5EF4-FFF2-40B4-BE49-F238E27FC236}">
              <a16:creationId xmlns:a16="http://schemas.microsoft.com/office/drawing/2014/main" id="{3B7CAA80-A574-4E18-93C5-25D66EC9367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79" name="テキスト ボックス 78">
          <a:extLst>
            <a:ext uri="{FF2B5EF4-FFF2-40B4-BE49-F238E27FC236}">
              <a16:creationId xmlns:a16="http://schemas.microsoft.com/office/drawing/2014/main" id="{40C5242B-F16F-4DF0-9A7B-9582AD013E2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80" name="直線コネクタ 79">
          <a:extLst>
            <a:ext uri="{FF2B5EF4-FFF2-40B4-BE49-F238E27FC236}">
              <a16:creationId xmlns:a16="http://schemas.microsoft.com/office/drawing/2014/main" id="{0FB60A8A-71EF-4014-9136-28017EB2576F}"/>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81" name="テキスト ボックス 80">
          <a:extLst>
            <a:ext uri="{FF2B5EF4-FFF2-40B4-BE49-F238E27FC236}">
              <a16:creationId xmlns:a16="http://schemas.microsoft.com/office/drawing/2014/main" id="{FDDD7E4C-BBA4-4A97-BB58-25769281F096}"/>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82" name="直線コネクタ 81">
          <a:extLst>
            <a:ext uri="{FF2B5EF4-FFF2-40B4-BE49-F238E27FC236}">
              <a16:creationId xmlns:a16="http://schemas.microsoft.com/office/drawing/2014/main" id="{BF90BE6F-5CC6-4547-815C-23836F716B5C}"/>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83" name="テキスト ボックス 82">
          <a:extLst>
            <a:ext uri="{FF2B5EF4-FFF2-40B4-BE49-F238E27FC236}">
              <a16:creationId xmlns:a16="http://schemas.microsoft.com/office/drawing/2014/main" id="{BBB38911-C2EF-47F5-B4E6-EA7BB4B22516}"/>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84" name="直線コネクタ 83">
          <a:extLst>
            <a:ext uri="{FF2B5EF4-FFF2-40B4-BE49-F238E27FC236}">
              <a16:creationId xmlns:a16="http://schemas.microsoft.com/office/drawing/2014/main" id="{DF3657DF-387A-48B7-B28F-5ACF473270FC}"/>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85" name="テキスト ボックス 84">
          <a:extLst>
            <a:ext uri="{FF2B5EF4-FFF2-40B4-BE49-F238E27FC236}">
              <a16:creationId xmlns:a16="http://schemas.microsoft.com/office/drawing/2014/main" id="{E2F57C43-571F-4682-99C4-C41C5C4FEBD7}"/>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86" name="直線コネクタ 85">
          <a:extLst>
            <a:ext uri="{FF2B5EF4-FFF2-40B4-BE49-F238E27FC236}">
              <a16:creationId xmlns:a16="http://schemas.microsoft.com/office/drawing/2014/main" id="{CB10B678-3816-4435-B026-B98920ADC55D}"/>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87" name="テキスト ボックス 86">
          <a:extLst>
            <a:ext uri="{FF2B5EF4-FFF2-40B4-BE49-F238E27FC236}">
              <a16:creationId xmlns:a16="http://schemas.microsoft.com/office/drawing/2014/main" id="{D8174A66-DBF7-4D88-B731-7067C460B130}"/>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88" name="【福祉施設】&#10;有形固定資産減価償却率グラフ枠">
          <a:extLst>
            <a:ext uri="{FF2B5EF4-FFF2-40B4-BE49-F238E27FC236}">
              <a16:creationId xmlns:a16="http://schemas.microsoft.com/office/drawing/2014/main" id="{E986F423-E2D4-466A-80DE-213FCE93B482}"/>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89" name="直線コネクタ 88">
          <a:extLst>
            <a:ext uri="{FF2B5EF4-FFF2-40B4-BE49-F238E27FC236}">
              <a16:creationId xmlns:a16="http://schemas.microsoft.com/office/drawing/2014/main" id="{6FFF66F1-BB12-4B24-B94F-6A42F6960C00}"/>
            </a:ext>
          </a:extLst>
        </xdr:cNvPr>
        <xdr:cNvCxnSpPr/>
      </xdr:nvCxnSpPr>
      <xdr:spPr>
        <a:xfrm flipV="1">
          <a:off x="4086225" y="12944475"/>
          <a:ext cx="0" cy="1586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90" name="【福祉施設】&#10;有形固定資産減価償却率最小値テキスト">
          <a:extLst>
            <a:ext uri="{FF2B5EF4-FFF2-40B4-BE49-F238E27FC236}">
              <a16:creationId xmlns:a16="http://schemas.microsoft.com/office/drawing/2014/main" id="{C8BEEF33-B60A-4980-983B-6C8042A12128}"/>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91" name="直線コネクタ 90">
          <a:extLst>
            <a:ext uri="{FF2B5EF4-FFF2-40B4-BE49-F238E27FC236}">
              <a16:creationId xmlns:a16="http://schemas.microsoft.com/office/drawing/2014/main" id="{E2423B37-FF47-4B7E-9423-80304E1AC944}"/>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92" name="【福祉施設】&#10;有形固定資産減価償却率最大値テキスト">
          <a:extLst>
            <a:ext uri="{FF2B5EF4-FFF2-40B4-BE49-F238E27FC236}">
              <a16:creationId xmlns:a16="http://schemas.microsoft.com/office/drawing/2014/main" id="{E0A3AC7E-6B70-4616-B27B-C6D84BF8600C}"/>
            </a:ext>
          </a:extLst>
        </xdr:cNvPr>
        <xdr:cNvSpPr txBox="1"/>
      </xdr:nvSpPr>
      <xdr:spPr>
        <a:xfrm>
          <a:off x="4124960" y="12727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93" name="直線コネクタ 92">
          <a:extLst>
            <a:ext uri="{FF2B5EF4-FFF2-40B4-BE49-F238E27FC236}">
              <a16:creationId xmlns:a16="http://schemas.microsoft.com/office/drawing/2014/main" id="{78613367-7D11-42A5-AEF4-7E2E302F930E}"/>
            </a:ext>
          </a:extLst>
        </xdr:cNvPr>
        <xdr:cNvCxnSpPr/>
      </xdr:nvCxnSpPr>
      <xdr:spPr>
        <a:xfrm>
          <a:off x="4020820" y="12944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94" name="【福祉施設】&#10;有形固定資産減価償却率平均値テキスト">
          <a:extLst>
            <a:ext uri="{FF2B5EF4-FFF2-40B4-BE49-F238E27FC236}">
              <a16:creationId xmlns:a16="http://schemas.microsoft.com/office/drawing/2014/main" id="{910E796F-5E1B-4DB5-8F05-7CCBE89F4C34}"/>
            </a:ext>
          </a:extLst>
        </xdr:cNvPr>
        <xdr:cNvSpPr txBox="1"/>
      </xdr:nvSpPr>
      <xdr:spPr>
        <a:xfrm>
          <a:off x="4124960" y="1342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95" name="フローチャート: 判断 94">
          <a:extLst>
            <a:ext uri="{FF2B5EF4-FFF2-40B4-BE49-F238E27FC236}">
              <a16:creationId xmlns:a16="http://schemas.microsoft.com/office/drawing/2014/main" id="{977C402D-12A7-449D-9F56-7A9DB846D779}"/>
            </a:ext>
          </a:extLst>
        </xdr:cNvPr>
        <xdr:cNvSpPr/>
      </xdr:nvSpPr>
      <xdr:spPr>
        <a:xfrm>
          <a:off x="4036060" y="1357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96" name="フローチャート: 判断 95">
          <a:extLst>
            <a:ext uri="{FF2B5EF4-FFF2-40B4-BE49-F238E27FC236}">
              <a16:creationId xmlns:a16="http://schemas.microsoft.com/office/drawing/2014/main" id="{E5732C6F-96CE-4986-9575-8E9F1770F854}"/>
            </a:ext>
          </a:extLst>
        </xdr:cNvPr>
        <xdr:cNvSpPr/>
      </xdr:nvSpPr>
      <xdr:spPr>
        <a:xfrm>
          <a:off x="3312160" y="135318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164464</xdr:rowOff>
    </xdr:from>
    <xdr:to>
      <xdr:col>15</xdr:col>
      <xdr:colOff>101600</xdr:colOff>
      <xdr:row>81</xdr:row>
      <xdr:rowOff>94614</xdr:rowOff>
    </xdr:to>
    <xdr:sp macro="" textlink="">
      <xdr:nvSpPr>
        <xdr:cNvPr id="97" name="フローチャート: 判断 96">
          <a:extLst>
            <a:ext uri="{FF2B5EF4-FFF2-40B4-BE49-F238E27FC236}">
              <a16:creationId xmlns:a16="http://schemas.microsoft.com/office/drawing/2014/main" id="{91A0FFDD-1BE7-4AF4-8AC6-7A933E63C3DE}"/>
            </a:ext>
          </a:extLst>
        </xdr:cNvPr>
        <xdr:cNvSpPr/>
      </xdr:nvSpPr>
      <xdr:spPr>
        <a:xfrm>
          <a:off x="2514600" y="13575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21589</xdr:rowOff>
    </xdr:from>
    <xdr:to>
      <xdr:col>10</xdr:col>
      <xdr:colOff>165100</xdr:colOff>
      <xdr:row>81</xdr:row>
      <xdr:rowOff>123189</xdr:rowOff>
    </xdr:to>
    <xdr:sp macro="" textlink="">
      <xdr:nvSpPr>
        <xdr:cNvPr id="98" name="フローチャート: 判断 97">
          <a:extLst>
            <a:ext uri="{FF2B5EF4-FFF2-40B4-BE49-F238E27FC236}">
              <a16:creationId xmlns:a16="http://schemas.microsoft.com/office/drawing/2014/main" id="{A8B3707E-73BF-4451-AD36-76D325F0687C}"/>
            </a:ext>
          </a:extLst>
        </xdr:cNvPr>
        <xdr:cNvSpPr/>
      </xdr:nvSpPr>
      <xdr:spPr>
        <a:xfrm>
          <a:off x="173990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141605</xdr:rowOff>
    </xdr:from>
    <xdr:to>
      <xdr:col>6</xdr:col>
      <xdr:colOff>38100</xdr:colOff>
      <xdr:row>81</xdr:row>
      <xdr:rowOff>71755</xdr:rowOff>
    </xdr:to>
    <xdr:sp macro="" textlink="">
      <xdr:nvSpPr>
        <xdr:cNvPr id="99" name="フローチャート: 判断 98">
          <a:extLst>
            <a:ext uri="{FF2B5EF4-FFF2-40B4-BE49-F238E27FC236}">
              <a16:creationId xmlns:a16="http://schemas.microsoft.com/office/drawing/2014/main" id="{8843DE9A-9E38-49B7-BB50-94F2805885C1}"/>
            </a:ext>
          </a:extLst>
        </xdr:cNvPr>
        <xdr:cNvSpPr/>
      </xdr:nvSpPr>
      <xdr:spPr>
        <a:xfrm>
          <a:off x="965200" y="135528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00" name="テキスト ボックス 99">
          <a:extLst>
            <a:ext uri="{FF2B5EF4-FFF2-40B4-BE49-F238E27FC236}">
              <a16:creationId xmlns:a16="http://schemas.microsoft.com/office/drawing/2014/main" id="{39AD6DC5-9373-48E1-ABBD-4632FE53267A}"/>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01" name="テキスト ボックス 100">
          <a:extLst>
            <a:ext uri="{FF2B5EF4-FFF2-40B4-BE49-F238E27FC236}">
              <a16:creationId xmlns:a16="http://schemas.microsoft.com/office/drawing/2014/main" id="{171E71EA-7A24-43EA-A599-2C98BA25CD26}"/>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02" name="テキスト ボックス 101">
          <a:extLst>
            <a:ext uri="{FF2B5EF4-FFF2-40B4-BE49-F238E27FC236}">
              <a16:creationId xmlns:a16="http://schemas.microsoft.com/office/drawing/2014/main" id="{E7D2833B-DAED-4E7A-9B16-9340A18FA4BF}"/>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03" name="テキスト ボックス 102">
          <a:extLst>
            <a:ext uri="{FF2B5EF4-FFF2-40B4-BE49-F238E27FC236}">
              <a16:creationId xmlns:a16="http://schemas.microsoft.com/office/drawing/2014/main" id="{DB06B5F4-899F-4166-8B3C-C80D162BA94A}"/>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04" name="テキスト ボックス 103">
          <a:extLst>
            <a:ext uri="{FF2B5EF4-FFF2-40B4-BE49-F238E27FC236}">
              <a16:creationId xmlns:a16="http://schemas.microsoft.com/office/drawing/2014/main" id="{0DE67D9F-44E1-4C8D-BBAC-CE37E0D4EBEB}"/>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158750</xdr:rowOff>
    </xdr:from>
    <xdr:to>
      <xdr:col>24</xdr:col>
      <xdr:colOff>114300</xdr:colOff>
      <xdr:row>82</xdr:row>
      <xdr:rowOff>88900</xdr:rowOff>
    </xdr:to>
    <xdr:sp macro="" textlink="">
      <xdr:nvSpPr>
        <xdr:cNvPr id="105" name="楕円 104">
          <a:extLst>
            <a:ext uri="{FF2B5EF4-FFF2-40B4-BE49-F238E27FC236}">
              <a16:creationId xmlns:a16="http://schemas.microsoft.com/office/drawing/2014/main" id="{E0E94523-7074-4BD3-93E1-3CC08D1ABE15}"/>
            </a:ext>
          </a:extLst>
        </xdr:cNvPr>
        <xdr:cNvSpPr/>
      </xdr:nvSpPr>
      <xdr:spPr>
        <a:xfrm>
          <a:off x="403606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137177</xdr:rowOff>
    </xdr:from>
    <xdr:ext cx="405111" cy="259045"/>
    <xdr:sp macro="" textlink="">
      <xdr:nvSpPr>
        <xdr:cNvPr id="106" name="【福祉施設】&#10;有形固定資産減価償却率該当値テキスト">
          <a:extLst>
            <a:ext uri="{FF2B5EF4-FFF2-40B4-BE49-F238E27FC236}">
              <a16:creationId xmlns:a16="http://schemas.microsoft.com/office/drawing/2014/main" id="{B400D475-6C6F-4146-8C1F-35DC52B329D9}"/>
            </a:ext>
          </a:extLst>
        </xdr:cNvPr>
        <xdr:cNvSpPr txBox="1"/>
      </xdr:nvSpPr>
      <xdr:spPr>
        <a:xfrm>
          <a:off x="4124960" y="1371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120650</xdr:rowOff>
    </xdr:from>
    <xdr:to>
      <xdr:col>20</xdr:col>
      <xdr:colOff>38100</xdr:colOff>
      <xdr:row>82</xdr:row>
      <xdr:rowOff>50800</xdr:rowOff>
    </xdr:to>
    <xdr:sp macro="" textlink="">
      <xdr:nvSpPr>
        <xdr:cNvPr id="107" name="楕円 106">
          <a:extLst>
            <a:ext uri="{FF2B5EF4-FFF2-40B4-BE49-F238E27FC236}">
              <a16:creationId xmlns:a16="http://schemas.microsoft.com/office/drawing/2014/main" id="{F521C5C8-BDDD-4B01-AD02-EEBA0FE18B96}"/>
            </a:ext>
          </a:extLst>
        </xdr:cNvPr>
        <xdr:cNvSpPr/>
      </xdr:nvSpPr>
      <xdr:spPr>
        <a:xfrm>
          <a:off x="3312160" y="136994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0</xdr:rowOff>
    </xdr:from>
    <xdr:to>
      <xdr:col>24</xdr:col>
      <xdr:colOff>63500</xdr:colOff>
      <xdr:row>82</xdr:row>
      <xdr:rowOff>38100</xdr:rowOff>
    </xdr:to>
    <xdr:cxnSp macro="">
      <xdr:nvCxnSpPr>
        <xdr:cNvPr id="108" name="直線コネクタ 107">
          <a:extLst>
            <a:ext uri="{FF2B5EF4-FFF2-40B4-BE49-F238E27FC236}">
              <a16:creationId xmlns:a16="http://schemas.microsoft.com/office/drawing/2014/main" id="{72E0CCD3-36EA-4868-91CE-DABE8157F57F}"/>
            </a:ext>
          </a:extLst>
        </xdr:cNvPr>
        <xdr:cNvCxnSpPr/>
      </xdr:nvCxnSpPr>
      <xdr:spPr>
        <a:xfrm>
          <a:off x="3355340" y="1374648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122555</xdr:rowOff>
    </xdr:from>
    <xdr:to>
      <xdr:col>15</xdr:col>
      <xdr:colOff>101600</xdr:colOff>
      <xdr:row>82</xdr:row>
      <xdr:rowOff>52705</xdr:rowOff>
    </xdr:to>
    <xdr:sp macro="" textlink="">
      <xdr:nvSpPr>
        <xdr:cNvPr id="109" name="楕円 108">
          <a:extLst>
            <a:ext uri="{FF2B5EF4-FFF2-40B4-BE49-F238E27FC236}">
              <a16:creationId xmlns:a16="http://schemas.microsoft.com/office/drawing/2014/main" id="{46CDEAF2-EF19-4F61-8C9C-12A818FBDE3B}"/>
            </a:ext>
          </a:extLst>
        </xdr:cNvPr>
        <xdr:cNvSpPr/>
      </xdr:nvSpPr>
      <xdr:spPr>
        <a:xfrm>
          <a:off x="2514600" y="13701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0</xdr:rowOff>
    </xdr:from>
    <xdr:to>
      <xdr:col>19</xdr:col>
      <xdr:colOff>177800</xdr:colOff>
      <xdr:row>82</xdr:row>
      <xdr:rowOff>1905</xdr:rowOff>
    </xdr:to>
    <xdr:cxnSp macro="">
      <xdr:nvCxnSpPr>
        <xdr:cNvPr id="110" name="直線コネクタ 109">
          <a:extLst>
            <a:ext uri="{FF2B5EF4-FFF2-40B4-BE49-F238E27FC236}">
              <a16:creationId xmlns:a16="http://schemas.microsoft.com/office/drawing/2014/main" id="{08A035B8-0A08-4DA3-8F80-FDC6F67B184F}"/>
            </a:ext>
          </a:extLst>
        </xdr:cNvPr>
        <xdr:cNvCxnSpPr/>
      </xdr:nvCxnSpPr>
      <xdr:spPr>
        <a:xfrm flipV="1">
          <a:off x="2565400" y="13746480"/>
          <a:ext cx="78994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86361</xdr:rowOff>
    </xdr:from>
    <xdr:to>
      <xdr:col>10</xdr:col>
      <xdr:colOff>165100</xdr:colOff>
      <xdr:row>82</xdr:row>
      <xdr:rowOff>16511</xdr:rowOff>
    </xdr:to>
    <xdr:sp macro="" textlink="">
      <xdr:nvSpPr>
        <xdr:cNvPr id="111" name="楕円 110">
          <a:extLst>
            <a:ext uri="{FF2B5EF4-FFF2-40B4-BE49-F238E27FC236}">
              <a16:creationId xmlns:a16="http://schemas.microsoft.com/office/drawing/2014/main" id="{5FBB08CD-4084-4C14-84B3-F1B1A0DD3914}"/>
            </a:ext>
          </a:extLst>
        </xdr:cNvPr>
        <xdr:cNvSpPr/>
      </xdr:nvSpPr>
      <xdr:spPr>
        <a:xfrm>
          <a:off x="1739900" y="13665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137161</xdr:rowOff>
    </xdr:from>
    <xdr:to>
      <xdr:col>15</xdr:col>
      <xdr:colOff>50800</xdr:colOff>
      <xdr:row>82</xdr:row>
      <xdr:rowOff>1905</xdr:rowOff>
    </xdr:to>
    <xdr:cxnSp macro="">
      <xdr:nvCxnSpPr>
        <xdr:cNvPr id="112" name="直線コネクタ 111">
          <a:extLst>
            <a:ext uri="{FF2B5EF4-FFF2-40B4-BE49-F238E27FC236}">
              <a16:creationId xmlns:a16="http://schemas.microsoft.com/office/drawing/2014/main" id="{02C3DD66-8E74-4F03-B77A-7A2435B720DC}"/>
            </a:ext>
          </a:extLst>
        </xdr:cNvPr>
        <xdr:cNvCxnSpPr/>
      </xdr:nvCxnSpPr>
      <xdr:spPr>
        <a:xfrm>
          <a:off x="1790700" y="1371600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46355</xdr:rowOff>
    </xdr:from>
    <xdr:to>
      <xdr:col>6</xdr:col>
      <xdr:colOff>38100</xdr:colOff>
      <xdr:row>81</xdr:row>
      <xdr:rowOff>147955</xdr:rowOff>
    </xdr:to>
    <xdr:sp macro="" textlink="">
      <xdr:nvSpPr>
        <xdr:cNvPr id="113" name="楕円 112">
          <a:extLst>
            <a:ext uri="{FF2B5EF4-FFF2-40B4-BE49-F238E27FC236}">
              <a16:creationId xmlns:a16="http://schemas.microsoft.com/office/drawing/2014/main" id="{40AE9D2C-BBE7-4985-999B-DFA39058249D}"/>
            </a:ext>
          </a:extLst>
        </xdr:cNvPr>
        <xdr:cNvSpPr/>
      </xdr:nvSpPr>
      <xdr:spPr>
        <a:xfrm>
          <a:off x="965200" y="13625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97155</xdr:rowOff>
    </xdr:from>
    <xdr:to>
      <xdr:col>10</xdr:col>
      <xdr:colOff>114300</xdr:colOff>
      <xdr:row>81</xdr:row>
      <xdr:rowOff>137161</xdr:rowOff>
    </xdr:to>
    <xdr:cxnSp macro="">
      <xdr:nvCxnSpPr>
        <xdr:cNvPr id="114" name="直線コネクタ 113">
          <a:extLst>
            <a:ext uri="{FF2B5EF4-FFF2-40B4-BE49-F238E27FC236}">
              <a16:creationId xmlns:a16="http://schemas.microsoft.com/office/drawing/2014/main" id="{EC4FDECA-37E7-476B-97B4-C46BBFEB9F4A}"/>
            </a:ext>
          </a:extLst>
        </xdr:cNvPr>
        <xdr:cNvCxnSpPr/>
      </xdr:nvCxnSpPr>
      <xdr:spPr>
        <a:xfrm>
          <a:off x="1008380" y="13675995"/>
          <a:ext cx="78232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115" name="n_1aveValue【福祉施設】&#10;有形固定資産減価償却率">
          <a:extLst>
            <a:ext uri="{FF2B5EF4-FFF2-40B4-BE49-F238E27FC236}">
              <a16:creationId xmlns:a16="http://schemas.microsoft.com/office/drawing/2014/main" id="{2A2FFDC2-EF67-4D44-90EE-3B2F02C15EFF}"/>
            </a:ext>
          </a:extLst>
        </xdr:cNvPr>
        <xdr:cNvSpPr txBox="1"/>
      </xdr:nvSpPr>
      <xdr:spPr>
        <a:xfrm>
          <a:off x="3170564" y="1331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111141</xdr:rowOff>
    </xdr:from>
    <xdr:ext cx="405111" cy="259045"/>
    <xdr:sp macro="" textlink="">
      <xdr:nvSpPr>
        <xdr:cNvPr id="116" name="n_2aveValue【福祉施設】&#10;有形固定資産減価償却率">
          <a:extLst>
            <a:ext uri="{FF2B5EF4-FFF2-40B4-BE49-F238E27FC236}">
              <a16:creationId xmlns:a16="http://schemas.microsoft.com/office/drawing/2014/main" id="{BF0F006C-B7A0-4407-BC0F-D2B182E59CF5}"/>
            </a:ext>
          </a:extLst>
        </xdr:cNvPr>
        <xdr:cNvSpPr txBox="1"/>
      </xdr:nvSpPr>
      <xdr:spPr>
        <a:xfrm>
          <a:off x="2385704" y="1335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139716</xdr:rowOff>
    </xdr:from>
    <xdr:ext cx="405111" cy="259045"/>
    <xdr:sp macro="" textlink="">
      <xdr:nvSpPr>
        <xdr:cNvPr id="117" name="n_3aveValue【福祉施設】&#10;有形固定資産減価償却率">
          <a:extLst>
            <a:ext uri="{FF2B5EF4-FFF2-40B4-BE49-F238E27FC236}">
              <a16:creationId xmlns:a16="http://schemas.microsoft.com/office/drawing/2014/main" id="{14F231F5-3EF5-4B6E-A20E-8110C8183436}"/>
            </a:ext>
          </a:extLst>
        </xdr:cNvPr>
        <xdr:cNvSpPr txBox="1"/>
      </xdr:nvSpPr>
      <xdr:spPr>
        <a:xfrm>
          <a:off x="1611004" y="1338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118" name="n_4aveValue【福祉施設】&#10;有形固定資産減価償却率">
          <a:extLst>
            <a:ext uri="{FF2B5EF4-FFF2-40B4-BE49-F238E27FC236}">
              <a16:creationId xmlns:a16="http://schemas.microsoft.com/office/drawing/2014/main" id="{3AA6820F-CE31-45AA-BD11-3DF92B55B465}"/>
            </a:ext>
          </a:extLst>
        </xdr:cNvPr>
        <xdr:cNvSpPr txBox="1"/>
      </xdr:nvSpPr>
      <xdr:spPr>
        <a:xfrm>
          <a:off x="836304" y="1333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41927</xdr:rowOff>
    </xdr:from>
    <xdr:ext cx="405111" cy="259045"/>
    <xdr:sp macro="" textlink="">
      <xdr:nvSpPr>
        <xdr:cNvPr id="119" name="n_1mainValue【福祉施設】&#10;有形固定資産減価償却率">
          <a:extLst>
            <a:ext uri="{FF2B5EF4-FFF2-40B4-BE49-F238E27FC236}">
              <a16:creationId xmlns:a16="http://schemas.microsoft.com/office/drawing/2014/main" id="{9F5BE055-A24B-46B6-BA1F-949915EB761A}"/>
            </a:ext>
          </a:extLst>
        </xdr:cNvPr>
        <xdr:cNvSpPr txBox="1"/>
      </xdr:nvSpPr>
      <xdr:spPr>
        <a:xfrm>
          <a:off x="317056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43832</xdr:rowOff>
    </xdr:from>
    <xdr:ext cx="405111" cy="259045"/>
    <xdr:sp macro="" textlink="">
      <xdr:nvSpPr>
        <xdr:cNvPr id="120" name="n_2mainValue【福祉施設】&#10;有形固定資産減価償却率">
          <a:extLst>
            <a:ext uri="{FF2B5EF4-FFF2-40B4-BE49-F238E27FC236}">
              <a16:creationId xmlns:a16="http://schemas.microsoft.com/office/drawing/2014/main" id="{5B22A214-C4D8-4F32-A714-21880E1B8A69}"/>
            </a:ext>
          </a:extLst>
        </xdr:cNvPr>
        <xdr:cNvSpPr txBox="1"/>
      </xdr:nvSpPr>
      <xdr:spPr>
        <a:xfrm>
          <a:off x="2385704" y="13790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7638</xdr:rowOff>
    </xdr:from>
    <xdr:ext cx="405111" cy="259045"/>
    <xdr:sp macro="" textlink="">
      <xdr:nvSpPr>
        <xdr:cNvPr id="121" name="n_3mainValue【福祉施設】&#10;有形固定資産減価償却率">
          <a:extLst>
            <a:ext uri="{FF2B5EF4-FFF2-40B4-BE49-F238E27FC236}">
              <a16:creationId xmlns:a16="http://schemas.microsoft.com/office/drawing/2014/main" id="{0383BA6D-481A-43D5-89E7-D40732A7C66A}"/>
            </a:ext>
          </a:extLst>
        </xdr:cNvPr>
        <xdr:cNvSpPr txBox="1"/>
      </xdr:nvSpPr>
      <xdr:spPr>
        <a:xfrm>
          <a:off x="161100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139082</xdr:rowOff>
    </xdr:from>
    <xdr:ext cx="405111" cy="259045"/>
    <xdr:sp macro="" textlink="">
      <xdr:nvSpPr>
        <xdr:cNvPr id="122" name="n_4mainValue【福祉施設】&#10;有形固定資産減価償却率">
          <a:extLst>
            <a:ext uri="{FF2B5EF4-FFF2-40B4-BE49-F238E27FC236}">
              <a16:creationId xmlns:a16="http://schemas.microsoft.com/office/drawing/2014/main" id="{0D3C55EC-C28D-44BB-9108-DC40907CCE96}"/>
            </a:ext>
          </a:extLst>
        </xdr:cNvPr>
        <xdr:cNvSpPr txBox="1"/>
      </xdr:nvSpPr>
      <xdr:spPr>
        <a:xfrm>
          <a:off x="836304" y="1371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23" name="正方形/長方形 122">
          <a:extLst>
            <a:ext uri="{FF2B5EF4-FFF2-40B4-BE49-F238E27FC236}">
              <a16:creationId xmlns:a16="http://schemas.microsoft.com/office/drawing/2014/main" id="{2D00D31D-6C99-4D79-8ADE-84551CE4A0A1}"/>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24" name="正方形/長方形 123">
          <a:extLst>
            <a:ext uri="{FF2B5EF4-FFF2-40B4-BE49-F238E27FC236}">
              <a16:creationId xmlns:a16="http://schemas.microsoft.com/office/drawing/2014/main" id="{D59032A7-221B-4BED-8CE8-3F2FD8893B98}"/>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25" name="正方形/長方形 124">
          <a:extLst>
            <a:ext uri="{FF2B5EF4-FFF2-40B4-BE49-F238E27FC236}">
              <a16:creationId xmlns:a16="http://schemas.microsoft.com/office/drawing/2014/main" id="{CF77A27D-D7FA-4860-B9D6-0B5F593E99B6}"/>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26" name="正方形/長方形 125">
          <a:extLst>
            <a:ext uri="{FF2B5EF4-FFF2-40B4-BE49-F238E27FC236}">
              <a16:creationId xmlns:a16="http://schemas.microsoft.com/office/drawing/2014/main" id="{D83474FA-2164-4E02-8C1C-DDC174A52EC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27" name="正方形/長方形 126">
          <a:extLst>
            <a:ext uri="{FF2B5EF4-FFF2-40B4-BE49-F238E27FC236}">
              <a16:creationId xmlns:a16="http://schemas.microsoft.com/office/drawing/2014/main" id="{83CA6F9A-B3A6-46DB-83B7-06FD893AE09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28" name="正方形/長方形 127">
          <a:extLst>
            <a:ext uri="{FF2B5EF4-FFF2-40B4-BE49-F238E27FC236}">
              <a16:creationId xmlns:a16="http://schemas.microsoft.com/office/drawing/2014/main" id="{4928666E-9445-4BE6-836C-5A466AAD7605}"/>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29" name="正方形/長方形 128">
          <a:extLst>
            <a:ext uri="{FF2B5EF4-FFF2-40B4-BE49-F238E27FC236}">
              <a16:creationId xmlns:a16="http://schemas.microsoft.com/office/drawing/2014/main" id="{C415AC24-452F-4E41-8733-8D2FBAA56D2B}"/>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30" name="正方形/長方形 129">
          <a:extLst>
            <a:ext uri="{FF2B5EF4-FFF2-40B4-BE49-F238E27FC236}">
              <a16:creationId xmlns:a16="http://schemas.microsoft.com/office/drawing/2014/main" id="{B9FE5F76-EE53-4F10-9710-5EE2E3BBF03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31" name="テキスト ボックス 130">
          <a:extLst>
            <a:ext uri="{FF2B5EF4-FFF2-40B4-BE49-F238E27FC236}">
              <a16:creationId xmlns:a16="http://schemas.microsoft.com/office/drawing/2014/main" id="{B7E3735F-8265-4F49-A00B-EA6C51DC395F}"/>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32" name="直線コネクタ 131">
          <a:extLst>
            <a:ext uri="{FF2B5EF4-FFF2-40B4-BE49-F238E27FC236}">
              <a16:creationId xmlns:a16="http://schemas.microsoft.com/office/drawing/2014/main" id="{62259767-1D2C-4F77-ACF2-24B54B4A9CE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33" name="直線コネクタ 132">
          <a:extLst>
            <a:ext uri="{FF2B5EF4-FFF2-40B4-BE49-F238E27FC236}">
              <a16:creationId xmlns:a16="http://schemas.microsoft.com/office/drawing/2014/main" id="{43F55264-91C4-45EC-923B-61E33D69674E}"/>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34" name="テキスト ボックス 133">
          <a:extLst>
            <a:ext uri="{FF2B5EF4-FFF2-40B4-BE49-F238E27FC236}">
              <a16:creationId xmlns:a16="http://schemas.microsoft.com/office/drawing/2014/main" id="{3DAC1EE6-FBBE-4B4B-BDD0-D766E164AF9E}"/>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35" name="直線コネクタ 134">
          <a:extLst>
            <a:ext uri="{FF2B5EF4-FFF2-40B4-BE49-F238E27FC236}">
              <a16:creationId xmlns:a16="http://schemas.microsoft.com/office/drawing/2014/main" id="{4580B8DE-C512-4BA9-B80A-93E22785720C}"/>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36" name="テキスト ボックス 135">
          <a:extLst>
            <a:ext uri="{FF2B5EF4-FFF2-40B4-BE49-F238E27FC236}">
              <a16:creationId xmlns:a16="http://schemas.microsoft.com/office/drawing/2014/main" id="{041FFB9A-3758-4EB1-B3DC-99D864ABB00C}"/>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37" name="直線コネクタ 136">
          <a:extLst>
            <a:ext uri="{FF2B5EF4-FFF2-40B4-BE49-F238E27FC236}">
              <a16:creationId xmlns:a16="http://schemas.microsoft.com/office/drawing/2014/main" id="{A8CD91A6-A5BF-46FA-9573-E3CF18B712D1}"/>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38" name="テキスト ボックス 137">
          <a:extLst>
            <a:ext uri="{FF2B5EF4-FFF2-40B4-BE49-F238E27FC236}">
              <a16:creationId xmlns:a16="http://schemas.microsoft.com/office/drawing/2014/main" id="{1ED16386-70DE-49B3-BF76-CB3B46C3CE49}"/>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39" name="直線コネクタ 138">
          <a:extLst>
            <a:ext uri="{FF2B5EF4-FFF2-40B4-BE49-F238E27FC236}">
              <a16:creationId xmlns:a16="http://schemas.microsoft.com/office/drawing/2014/main" id="{20EA4C94-6F60-4350-8E31-D9304DF8F8D6}"/>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40" name="テキスト ボックス 139">
          <a:extLst>
            <a:ext uri="{FF2B5EF4-FFF2-40B4-BE49-F238E27FC236}">
              <a16:creationId xmlns:a16="http://schemas.microsoft.com/office/drawing/2014/main" id="{59E6DA9E-1EC3-4145-8232-E4C86925E2C3}"/>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41" name="直線コネクタ 140">
          <a:extLst>
            <a:ext uri="{FF2B5EF4-FFF2-40B4-BE49-F238E27FC236}">
              <a16:creationId xmlns:a16="http://schemas.microsoft.com/office/drawing/2014/main" id="{856ED131-4E8E-478F-AA00-4C8E42D79FED}"/>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42" name="テキスト ボックス 141">
          <a:extLst>
            <a:ext uri="{FF2B5EF4-FFF2-40B4-BE49-F238E27FC236}">
              <a16:creationId xmlns:a16="http://schemas.microsoft.com/office/drawing/2014/main" id="{3AC5D036-7E22-44C6-B46D-5497331DD81B}"/>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43" name="【福祉施設】&#10;一人当たり面積グラフ枠">
          <a:extLst>
            <a:ext uri="{FF2B5EF4-FFF2-40B4-BE49-F238E27FC236}">
              <a16:creationId xmlns:a16="http://schemas.microsoft.com/office/drawing/2014/main" id="{C0300EAE-22F2-496C-9C1A-460600857B4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144" name="直線コネクタ 143">
          <a:extLst>
            <a:ext uri="{FF2B5EF4-FFF2-40B4-BE49-F238E27FC236}">
              <a16:creationId xmlns:a16="http://schemas.microsoft.com/office/drawing/2014/main" id="{6F648D22-94FC-4A6E-9C8D-EB470311956E}"/>
            </a:ext>
          </a:extLst>
        </xdr:cNvPr>
        <xdr:cNvCxnSpPr/>
      </xdr:nvCxnSpPr>
      <xdr:spPr>
        <a:xfrm flipV="1">
          <a:off x="9219565" y="13281432"/>
          <a:ext cx="0" cy="116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145" name="【福祉施設】&#10;一人当たり面積最小値テキスト">
          <a:extLst>
            <a:ext uri="{FF2B5EF4-FFF2-40B4-BE49-F238E27FC236}">
              <a16:creationId xmlns:a16="http://schemas.microsoft.com/office/drawing/2014/main" id="{C5ABF996-8B95-451F-8AC7-025E087F478C}"/>
            </a:ext>
          </a:extLst>
        </xdr:cNvPr>
        <xdr:cNvSpPr txBox="1"/>
      </xdr:nvSpPr>
      <xdr:spPr>
        <a:xfrm>
          <a:off x="9258300" y="1444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146" name="直線コネクタ 145">
          <a:extLst>
            <a:ext uri="{FF2B5EF4-FFF2-40B4-BE49-F238E27FC236}">
              <a16:creationId xmlns:a16="http://schemas.microsoft.com/office/drawing/2014/main" id="{5D5CF0D3-080B-4D08-B2D3-F2F09539794B}"/>
            </a:ext>
          </a:extLst>
        </xdr:cNvPr>
        <xdr:cNvCxnSpPr/>
      </xdr:nvCxnSpPr>
      <xdr:spPr>
        <a:xfrm>
          <a:off x="9154160" y="144418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147" name="【福祉施設】&#10;一人当たり面積最大値テキスト">
          <a:extLst>
            <a:ext uri="{FF2B5EF4-FFF2-40B4-BE49-F238E27FC236}">
              <a16:creationId xmlns:a16="http://schemas.microsoft.com/office/drawing/2014/main" id="{E3419CC4-3262-4283-8150-7CF01C842097}"/>
            </a:ext>
          </a:extLst>
        </xdr:cNvPr>
        <xdr:cNvSpPr txBox="1"/>
      </xdr:nvSpPr>
      <xdr:spPr>
        <a:xfrm>
          <a:off x="9258300" y="1306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148" name="直線コネクタ 147">
          <a:extLst>
            <a:ext uri="{FF2B5EF4-FFF2-40B4-BE49-F238E27FC236}">
              <a16:creationId xmlns:a16="http://schemas.microsoft.com/office/drawing/2014/main" id="{E551783D-82D7-4E41-B985-DB7E629C59CB}"/>
            </a:ext>
          </a:extLst>
        </xdr:cNvPr>
        <xdr:cNvCxnSpPr/>
      </xdr:nvCxnSpPr>
      <xdr:spPr>
        <a:xfrm>
          <a:off x="9154160" y="132814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163796</xdr:rowOff>
    </xdr:from>
    <xdr:ext cx="469744" cy="259045"/>
    <xdr:sp macro="" textlink="">
      <xdr:nvSpPr>
        <xdr:cNvPr id="149" name="【福祉施設】&#10;一人当たり面積平均値テキスト">
          <a:extLst>
            <a:ext uri="{FF2B5EF4-FFF2-40B4-BE49-F238E27FC236}">
              <a16:creationId xmlns:a16="http://schemas.microsoft.com/office/drawing/2014/main" id="{B458AC91-382F-43FC-A703-97FB85650D8C}"/>
            </a:ext>
          </a:extLst>
        </xdr:cNvPr>
        <xdr:cNvSpPr txBox="1"/>
      </xdr:nvSpPr>
      <xdr:spPr>
        <a:xfrm>
          <a:off x="9258300" y="14077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150" name="フローチャート: 判断 149">
          <a:extLst>
            <a:ext uri="{FF2B5EF4-FFF2-40B4-BE49-F238E27FC236}">
              <a16:creationId xmlns:a16="http://schemas.microsoft.com/office/drawing/2014/main" id="{302978B9-3905-4125-91E8-8D3F8A27305A}"/>
            </a:ext>
          </a:extLst>
        </xdr:cNvPr>
        <xdr:cNvSpPr/>
      </xdr:nvSpPr>
      <xdr:spPr>
        <a:xfrm>
          <a:off x="9192260" y="142226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151" name="フローチャート: 判断 150">
          <a:extLst>
            <a:ext uri="{FF2B5EF4-FFF2-40B4-BE49-F238E27FC236}">
              <a16:creationId xmlns:a16="http://schemas.microsoft.com/office/drawing/2014/main" id="{CFCCE945-B3F0-4C93-9102-67E38A6F9CB3}"/>
            </a:ext>
          </a:extLst>
        </xdr:cNvPr>
        <xdr:cNvSpPr/>
      </xdr:nvSpPr>
      <xdr:spPr>
        <a:xfrm>
          <a:off x="8445500" y="142222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140691</xdr:rowOff>
    </xdr:from>
    <xdr:to>
      <xdr:col>46</xdr:col>
      <xdr:colOff>38100</xdr:colOff>
      <xdr:row>85</xdr:row>
      <xdr:rowOff>70841</xdr:rowOff>
    </xdr:to>
    <xdr:sp macro="" textlink="">
      <xdr:nvSpPr>
        <xdr:cNvPr id="152" name="フローチャート: 判断 151">
          <a:extLst>
            <a:ext uri="{FF2B5EF4-FFF2-40B4-BE49-F238E27FC236}">
              <a16:creationId xmlns:a16="http://schemas.microsoft.com/office/drawing/2014/main" id="{A1F0CD4B-99BC-4487-B64F-E2F2867BA1F2}"/>
            </a:ext>
          </a:extLst>
        </xdr:cNvPr>
        <xdr:cNvSpPr/>
      </xdr:nvSpPr>
      <xdr:spPr>
        <a:xfrm>
          <a:off x="7670800" y="1422245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132004</xdr:rowOff>
    </xdr:from>
    <xdr:to>
      <xdr:col>41</xdr:col>
      <xdr:colOff>101600</xdr:colOff>
      <xdr:row>85</xdr:row>
      <xdr:rowOff>62154</xdr:rowOff>
    </xdr:to>
    <xdr:sp macro="" textlink="">
      <xdr:nvSpPr>
        <xdr:cNvPr id="153" name="フローチャート: 判断 152">
          <a:extLst>
            <a:ext uri="{FF2B5EF4-FFF2-40B4-BE49-F238E27FC236}">
              <a16:creationId xmlns:a16="http://schemas.microsoft.com/office/drawing/2014/main" id="{0E6DE21A-9FD5-407C-BAA3-7317D0B411B8}"/>
            </a:ext>
          </a:extLst>
        </xdr:cNvPr>
        <xdr:cNvSpPr/>
      </xdr:nvSpPr>
      <xdr:spPr>
        <a:xfrm>
          <a:off x="6873240" y="142137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131090</xdr:rowOff>
    </xdr:from>
    <xdr:to>
      <xdr:col>36</xdr:col>
      <xdr:colOff>165100</xdr:colOff>
      <xdr:row>85</xdr:row>
      <xdr:rowOff>61240</xdr:rowOff>
    </xdr:to>
    <xdr:sp macro="" textlink="">
      <xdr:nvSpPr>
        <xdr:cNvPr id="154" name="フローチャート: 判断 153">
          <a:extLst>
            <a:ext uri="{FF2B5EF4-FFF2-40B4-BE49-F238E27FC236}">
              <a16:creationId xmlns:a16="http://schemas.microsoft.com/office/drawing/2014/main" id="{ABA8E645-18CA-487A-A45E-1EE24D906F6C}"/>
            </a:ext>
          </a:extLst>
        </xdr:cNvPr>
        <xdr:cNvSpPr/>
      </xdr:nvSpPr>
      <xdr:spPr>
        <a:xfrm>
          <a:off x="60985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155" name="テキスト ボックス 154">
          <a:extLst>
            <a:ext uri="{FF2B5EF4-FFF2-40B4-BE49-F238E27FC236}">
              <a16:creationId xmlns:a16="http://schemas.microsoft.com/office/drawing/2014/main" id="{E3E560E2-4847-4A15-ADE1-0331BEDE8AE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156" name="テキスト ボックス 155">
          <a:extLst>
            <a:ext uri="{FF2B5EF4-FFF2-40B4-BE49-F238E27FC236}">
              <a16:creationId xmlns:a16="http://schemas.microsoft.com/office/drawing/2014/main" id="{099D9CB0-BEB3-4A56-A3C3-EB07D09FCA44}"/>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157" name="テキスト ボックス 156">
          <a:extLst>
            <a:ext uri="{FF2B5EF4-FFF2-40B4-BE49-F238E27FC236}">
              <a16:creationId xmlns:a16="http://schemas.microsoft.com/office/drawing/2014/main" id="{CCBBAE51-E784-4AF1-82A9-C61C002A1F46}"/>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158" name="テキスト ボックス 157">
          <a:extLst>
            <a:ext uri="{FF2B5EF4-FFF2-40B4-BE49-F238E27FC236}">
              <a16:creationId xmlns:a16="http://schemas.microsoft.com/office/drawing/2014/main" id="{610D149A-CBA8-4E5E-A190-14722B3E6CF8}"/>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159" name="テキスト ボックス 158">
          <a:extLst>
            <a:ext uri="{FF2B5EF4-FFF2-40B4-BE49-F238E27FC236}">
              <a16:creationId xmlns:a16="http://schemas.microsoft.com/office/drawing/2014/main" id="{8D3D72C4-B391-45FA-A140-E8D9DBDDDF7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64109</xdr:rowOff>
    </xdr:from>
    <xdr:to>
      <xdr:col>55</xdr:col>
      <xdr:colOff>50800</xdr:colOff>
      <xdr:row>85</xdr:row>
      <xdr:rowOff>165709</xdr:rowOff>
    </xdr:to>
    <xdr:sp macro="" textlink="">
      <xdr:nvSpPr>
        <xdr:cNvPr id="160" name="楕円 159">
          <a:extLst>
            <a:ext uri="{FF2B5EF4-FFF2-40B4-BE49-F238E27FC236}">
              <a16:creationId xmlns:a16="http://schemas.microsoft.com/office/drawing/2014/main" id="{1D0BC53E-437F-4C76-8D95-40CC464D9186}"/>
            </a:ext>
          </a:extLst>
        </xdr:cNvPr>
        <xdr:cNvSpPr/>
      </xdr:nvSpPr>
      <xdr:spPr>
        <a:xfrm>
          <a:off x="9192260" y="143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150486</xdr:rowOff>
    </xdr:from>
    <xdr:ext cx="469744" cy="259045"/>
    <xdr:sp macro="" textlink="">
      <xdr:nvSpPr>
        <xdr:cNvPr id="161" name="【福祉施設】&#10;一人当たり面積該当値テキスト">
          <a:extLst>
            <a:ext uri="{FF2B5EF4-FFF2-40B4-BE49-F238E27FC236}">
              <a16:creationId xmlns:a16="http://schemas.microsoft.com/office/drawing/2014/main" id="{68A193FB-9802-4E95-B49A-578F7D2899F5}"/>
            </a:ext>
          </a:extLst>
        </xdr:cNvPr>
        <xdr:cNvSpPr txBox="1"/>
      </xdr:nvSpPr>
      <xdr:spPr>
        <a:xfrm>
          <a:off x="9258300" y="1423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65481</xdr:rowOff>
    </xdr:from>
    <xdr:to>
      <xdr:col>50</xdr:col>
      <xdr:colOff>165100</xdr:colOff>
      <xdr:row>85</xdr:row>
      <xdr:rowOff>167081</xdr:rowOff>
    </xdr:to>
    <xdr:sp macro="" textlink="">
      <xdr:nvSpPr>
        <xdr:cNvPr id="162" name="楕円 161">
          <a:extLst>
            <a:ext uri="{FF2B5EF4-FFF2-40B4-BE49-F238E27FC236}">
              <a16:creationId xmlns:a16="http://schemas.microsoft.com/office/drawing/2014/main" id="{B0FD95B2-3F10-44F8-AC07-4ADACB0D3721}"/>
            </a:ext>
          </a:extLst>
        </xdr:cNvPr>
        <xdr:cNvSpPr/>
      </xdr:nvSpPr>
      <xdr:spPr>
        <a:xfrm>
          <a:off x="8445500" y="1431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114909</xdr:rowOff>
    </xdr:from>
    <xdr:to>
      <xdr:col>55</xdr:col>
      <xdr:colOff>0</xdr:colOff>
      <xdr:row>85</xdr:row>
      <xdr:rowOff>116281</xdr:rowOff>
    </xdr:to>
    <xdr:cxnSp macro="">
      <xdr:nvCxnSpPr>
        <xdr:cNvPr id="163" name="直線コネクタ 162">
          <a:extLst>
            <a:ext uri="{FF2B5EF4-FFF2-40B4-BE49-F238E27FC236}">
              <a16:creationId xmlns:a16="http://schemas.microsoft.com/office/drawing/2014/main" id="{38139314-984C-4E23-84DB-02DC2E70D8B1}"/>
            </a:ext>
          </a:extLst>
        </xdr:cNvPr>
        <xdr:cNvCxnSpPr/>
      </xdr:nvCxnSpPr>
      <xdr:spPr>
        <a:xfrm flipV="1">
          <a:off x="8496300" y="14364309"/>
          <a:ext cx="7239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67081</xdr:rowOff>
    </xdr:from>
    <xdr:to>
      <xdr:col>46</xdr:col>
      <xdr:colOff>38100</xdr:colOff>
      <xdr:row>85</xdr:row>
      <xdr:rowOff>168681</xdr:rowOff>
    </xdr:to>
    <xdr:sp macro="" textlink="">
      <xdr:nvSpPr>
        <xdr:cNvPr id="164" name="楕円 163">
          <a:extLst>
            <a:ext uri="{FF2B5EF4-FFF2-40B4-BE49-F238E27FC236}">
              <a16:creationId xmlns:a16="http://schemas.microsoft.com/office/drawing/2014/main" id="{5C9F9E96-4112-42E9-9B5B-E945E56270ED}"/>
            </a:ext>
          </a:extLst>
        </xdr:cNvPr>
        <xdr:cNvSpPr/>
      </xdr:nvSpPr>
      <xdr:spPr>
        <a:xfrm>
          <a:off x="7670800" y="143164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116281</xdr:rowOff>
    </xdr:from>
    <xdr:to>
      <xdr:col>50</xdr:col>
      <xdr:colOff>114300</xdr:colOff>
      <xdr:row>85</xdr:row>
      <xdr:rowOff>117881</xdr:rowOff>
    </xdr:to>
    <xdr:cxnSp macro="">
      <xdr:nvCxnSpPr>
        <xdr:cNvPr id="165" name="直線コネクタ 164">
          <a:extLst>
            <a:ext uri="{FF2B5EF4-FFF2-40B4-BE49-F238E27FC236}">
              <a16:creationId xmlns:a16="http://schemas.microsoft.com/office/drawing/2014/main" id="{3A24F54C-DA58-4C1A-8C6F-34889D0DFBE5}"/>
            </a:ext>
          </a:extLst>
        </xdr:cNvPr>
        <xdr:cNvCxnSpPr/>
      </xdr:nvCxnSpPr>
      <xdr:spPr>
        <a:xfrm flipV="1">
          <a:off x="7713980" y="14365681"/>
          <a:ext cx="78232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68681</xdr:rowOff>
    </xdr:from>
    <xdr:to>
      <xdr:col>41</xdr:col>
      <xdr:colOff>101600</xdr:colOff>
      <xdr:row>85</xdr:row>
      <xdr:rowOff>170281</xdr:rowOff>
    </xdr:to>
    <xdr:sp macro="" textlink="">
      <xdr:nvSpPr>
        <xdr:cNvPr id="166" name="楕円 165">
          <a:extLst>
            <a:ext uri="{FF2B5EF4-FFF2-40B4-BE49-F238E27FC236}">
              <a16:creationId xmlns:a16="http://schemas.microsoft.com/office/drawing/2014/main" id="{15CED888-0525-4544-8F2B-F8731DA8DCC6}"/>
            </a:ext>
          </a:extLst>
        </xdr:cNvPr>
        <xdr:cNvSpPr/>
      </xdr:nvSpPr>
      <xdr:spPr>
        <a:xfrm>
          <a:off x="6873240" y="1431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117881</xdr:rowOff>
    </xdr:from>
    <xdr:to>
      <xdr:col>45</xdr:col>
      <xdr:colOff>177800</xdr:colOff>
      <xdr:row>85</xdr:row>
      <xdr:rowOff>119481</xdr:rowOff>
    </xdr:to>
    <xdr:cxnSp macro="">
      <xdr:nvCxnSpPr>
        <xdr:cNvPr id="167" name="直線コネクタ 166">
          <a:extLst>
            <a:ext uri="{FF2B5EF4-FFF2-40B4-BE49-F238E27FC236}">
              <a16:creationId xmlns:a16="http://schemas.microsoft.com/office/drawing/2014/main" id="{F9961055-E8F7-4EE7-BFFA-6BF76ABE25A3}"/>
            </a:ext>
          </a:extLst>
        </xdr:cNvPr>
        <xdr:cNvCxnSpPr/>
      </xdr:nvCxnSpPr>
      <xdr:spPr>
        <a:xfrm flipV="1">
          <a:off x="6924040" y="14367281"/>
          <a:ext cx="78994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71196</xdr:rowOff>
    </xdr:from>
    <xdr:to>
      <xdr:col>36</xdr:col>
      <xdr:colOff>165100</xdr:colOff>
      <xdr:row>86</xdr:row>
      <xdr:rowOff>1346</xdr:rowOff>
    </xdr:to>
    <xdr:sp macro="" textlink="">
      <xdr:nvSpPr>
        <xdr:cNvPr id="168" name="楕円 167">
          <a:extLst>
            <a:ext uri="{FF2B5EF4-FFF2-40B4-BE49-F238E27FC236}">
              <a16:creationId xmlns:a16="http://schemas.microsoft.com/office/drawing/2014/main" id="{8611CA5F-6E1D-4F8D-A754-83C3F96DD225}"/>
            </a:ext>
          </a:extLst>
        </xdr:cNvPr>
        <xdr:cNvSpPr/>
      </xdr:nvSpPr>
      <xdr:spPr>
        <a:xfrm>
          <a:off x="6098540" y="14320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119481</xdr:rowOff>
    </xdr:from>
    <xdr:to>
      <xdr:col>41</xdr:col>
      <xdr:colOff>50800</xdr:colOff>
      <xdr:row>85</xdr:row>
      <xdr:rowOff>121996</xdr:rowOff>
    </xdr:to>
    <xdr:cxnSp macro="">
      <xdr:nvCxnSpPr>
        <xdr:cNvPr id="169" name="直線コネクタ 168">
          <a:extLst>
            <a:ext uri="{FF2B5EF4-FFF2-40B4-BE49-F238E27FC236}">
              <a16:creationId xmlns:a16="http://schemas.microsoft.com/office/drawing/2014/main" id="{2BD08F6D-DAB6-423D-B5DC-A4F52D049D1A}"/>
            </a:ext>
          </a:extLst>
        </xdr:cNvPr>
        <xdr:cNvCxnSpPr/>
      </xdr:nvCxnSpPr>
      <xdr:spPr>
        <a:xfrm flipV="1">
          <a:off x="6149340" y="14368881"/>
          <a:ext cx="7747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87140</xdr:rowOff>
    </xdr:from>
    <xdr:ext cx="469744" cy="259045"/>
    <xdr:sp macro="" textlink="">
      <xdr:nvSpPr>
        <xdr:cNvPr id="170" name="n_1aveValue【福祉施設】&#10;一人当たり面積">
          <a:extLst>
            <a:ext uri="{FF2B5EF4-FFF2-40B4-BE49-F238E27FC236}">
              <a16:creationId xmlns:a16="http://schemas.microsoft.com/office/drawing/2014/main" id="{B504A750-81CB-482B-A853-36FAD77AFE44}"/>
            </a:ext>
          </a:extLst>
        </xdr:cNvPr>
        <xdr:cNvSpPr txBox="1"/>
      </xdr:nvSpPr>
      <xdr:spPr>
        <a:xfrm>
          <a:off x="8271587" y="1400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87368</xdr:rowOff>
    </xdr:from>
    <xdr:ext cx="469744" cy="259045"/>
    <xdr:sp macro="" textlink="">
      <xdr:nvSpPr>
        <xdr:cNvPr id="171" name="n_2aveValue【福祉施設】&#10;一人当たり面積">
          <a:extLst>
            <a:ext uri="{FF2B5EF4-FFF2-40B4-BE49-F238E27FC236}">
              <a16:creationId xmlns:a16="http://schemas.microsoft.com/office/drawing/2014/main" id="{9F03169E-6E75-4728-B92C-840DBC63EBCC}"/>
            </a:ext>
          </a:extLst>
        </xdr:cNvPr>
        <xdr:cNvSpPr txBox="1"/>
      </xdr:nvSpPr>
      <xdr:spPr>
        <a:xfrm>
          <a:off x="7509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78681</xdr:rowOff>
    </xdr:from>
    <xdr:ext cx="469744" cy="259045"/>
    <xdr:sp macro="" textlink="">
      <xdr:nvSpPr>
        <xdr:cNvPr id="172" name="n_3aveValue【福祉施設】&#10;一人当たり面積">
          <a:extLst>
            <a:ext uri="{FF2B5EF4-FFF2-40B4-BE49-F238E27FC236}">
              <a16:creationId xmlns:a16="http://schemas.microsoft.com/office/drawing/2014/main" id="{1A9B248A-E0AA-4D45-9AA1-429B323358F6}"/>
            </a:ext>
          </a:extLst>
        </xdr:cNvPr>
        <xdr:cNvSpPr txBox="1"/>
      </xdr:nvSpPr>
      <xdr:spPr>
        <a:xfrm>
          <a:off x="6712027" y="1399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77767</xdr:rowOff>
    </xdr:from>
    <xdr:ext cx="469744" cy="259045"/>
    <xdr:sp macro="" textlink="">
      <xdr:nvSpPr>
        <xdr:cNvPr id="173" name="n_4aveValue【福祉施設】&#10;一人当たり面積">
          <a:extLst>
            <a:ext uri="{FF2B5EF4-FFF2-40B4-BE49-F238E27FC236}">
              <a16:creationId xmlns:a16="http://schemas.microsoft.com/office/drawing/2014/main" id="{39D12D8B-CD8C-434B-9159-FC573879A495}"/>
            </a:ext>
          </a:extLst>
        </xdr:cNvPr>
        <xdr:cNvSpPr txBox="1"/>
      </xdr:nvSpPr>
      <xdr:spPr>
        <a:xfrm>
          <a:off x="593732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158208</xdr:rowOff>
    </xdr:from>
    <xdr:ext cx="469744" cy="259045"/>
    <xdr:sp macro="" textlink="">
      <xdr:nvSpPr>
        <xdr:cNvPr id="174" name="n_1mainValue【福祉施設】&#10;一人当たり面積">
          <a:extLst>
            <a:ext uri="{FF2B5EF4-FFF2-40B4-BE49-F238E27FC236}">
              <a16:creationId xmlns:a16="http://schemas.microsoft.com/office/drawing/2014/main" id="{2BD9FE84-30D3-40BC-B3CC-2761CF24489E}"/>
            </a:ext>
          </a:extLst>
        </xdr:cNvPr>
        <xdr:cNvSpPr txBox="1"/>
      </xdr:nvSpPr>
      <xdr:spPr>
        <a:xfrm>
          <a:off x="8271587" y="14407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159808</xdr:rowOff>
    </xdr:from>
    <xdr:ext cx="469744" cy="259045"/>
    <xdr:sp macro="" textlink="">
      <xdr:nvSpPr>
        <xdr:cNvPr id="175" name="n_2mainValue【福祉施設】&#10;一人当たり面積">
          <a:extLst>
            <a:ext uri="{FF2B5EF4-FFF2-40B4-BE49-F238E27FC236}">
              <a16:creationId xmlns:a16="http://schemas.microsoft.com/office/drawing/2014/main" id="{6C3BF319-B952-42B9-BFF4-E08B384036CA}"/>
            </a:ext>
          </a:extLst>
        </xdr:cNvPr>
        <xdr:cNvSpPr txBox="1"/>
      </xdr:nvSpPr>
      <xdr:spPr>
        <a:xfrm>
          <a:off x="7509587" y="1440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161408</xdr:rowOff>
    </xdr:from>
    <xdr:ext cx="469744" cy="259045"/>
    <xdr:sp macro="" textlink="">
      <xdr:nvSpPr>
        <xdr:cNvPr id="176" name="n_3mainValue【福祉施設】&#10;一人当たり面積">
          <a:extLst>
            <a:ext uri="{FF2B5EF4-FFF2-40B4-BE49-F238E27FC236}">
              <a16:creationId xmlns:a16="http://schemas.microsoft.com/office/drawing/2014/main" id="{559E066A-8170-4AB7-BEC7-D0691638CE8B}"/>
            </a:ext>
          </a:extLst>
        </xdr:cNvPr>
        <xdr:cNvSpPr txBox="1"/>
      </xdr:nvSpPr>
      <xdr:spPr>
        <a:xfrm>
          <a:off x="6712027" y="14410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163923</xdr:rowOff>
    </xdr:from>
    <xdr:ext cx="469744" cy="259045"/>
    <xdr:sp macro="" textlink="">
      <xdr:nvSpPr>
        <xdr:cNvPr id="177" name="n_4mainValue【福祉施設】&#10;一人当たり面積">
          <a:extLst>
            <a:ext uri="{FF2B5EF4-FFF2-40B4-BE49-F238E27FC236}">
              <a16:creationId xmlns:a16="http://schemas.microsoft.com/office/drawing/2014/main" id="{B1AFFEB6-2D2F-4F7C-9ACF-1AF9F40F0897}"/>
            </a:ext>
          </a:extLst>
        </xdr:cNvPr>
        <xdr:cNvSpPr txBox="1"/>
      </xdr:nvSpPr>
      <xdr:spPr>
        <a:xfrm>
          <a:off x="5937327" y="14413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178" name="正方形/長方形 177">
          <a:extLst>
            <a:ext uri="{FF2B5EF4-FFF2-40B4-BE49-F238E27FC236}">
              <a16:creationId xmlns:a16="http://schemas.microsoft.com/office/drawing/2014/main" id="{A66EF38E-8ECE-4A64-83C1-8E151BA2054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9" name="正方形/長方形 178">
          <a:extLst>
            <a:ext uri="{FF2B5EF4-FFF2-40B4-BE49-F238E27FC236}">
              <a16:creationId xmlns:a16="http://schemas.microsoft.com/office/drawing/2014/main" id="{CA6D5DD9-94AA-40B4-AAE6-DE8BCC708595}"/>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0" name="正方形/長方形 179">
          <a:extLst>
            <a:ext uri="{FF2B5EF4-FFF2-40B4-BE49-F238E27FC236}">
              <a16:creationId xmlns:a16="http://schemas.microsoft.com/office/drawing/2014/main" id="{FD0B3258-985A-4ED5-8157-66AF06292DD4}"/>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1" name="正方形/長方形 180">
          <a:extLst>
            <a:ext uri="{FF2B5EF4-FFF2-40B4-BE49-F238E27FC236}">
              <a16:creationId xmlns:a16="http://schemas.microsoft.com/office/drawing/2014/main" id="{B9E0359B-7AD3-4BD0-9E5D-19171A56BD8B}"/>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2" name="正方形/長方形 181">
          <a:extLst>
            <a:ext uri="{FF2B5EF4-FFF2-40B4-BE49-F238E27FC236}">
              <a16:creationId xmlns:a16="http://schemas.microsoft.com/office/drawing/2014/main" id="{76002B3D-0062-4465-BC31-E040663AB109}"/>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3" name="正方形/長方形 182">
          <a:extLst>
            <a:ext uri="{FF2B5EF4-FFF2-40B4-BE49-F238E27FC236}">
              <a16:creationId xmlns:a16="http://schemas.microsoft.com/office/drawing/2014/main" id="{D6DCEE5C-D604-4C74-B715-7DFA333C367E}"/>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4" name="正方形/長方形 183">
          <a:extLst>
            <a:ext uri="{FF2B5EF4-FFF2-40B4-BE49-F238E27FC236}">
              <a16:creationId xmlns:a16="http://schemas.microsoft.com/office/drawing/2014/main" id="{148DFB1A-81F0-4563-B12F-F38D933D70C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5" name="正方形/長方形 184">
          <a:extLst>
            <a:ext uri="{FF2B5EF4-FFF2-40B4-BE49-F238E27FC236}">
              <a16:creationId xmlns:a16="http://schemas.microsoft.com/office/drawing/2014/main" id="{D737E573-CAEA-42C7-8440-9D2E83B13368}"/>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6" name="テキスト ボックス 185">
          <a:extLst>
            <a:ext uri="{FF2B5EF4-FFF2-40B4-BE49-F238E27FC236}">
              <a16:creationId xmlns:a16="http://schemas.microsoft.com/office/drawing/2014/main" id="{CDB5B183-8CAA-41EB-AC95-EB1002F9D6E9}"/>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7" name="直線コネクタ 186">
          <a:extLst>
            <a:ext uri="{FF2B5EF4-FFF2-40B4-BE49-F238E27FC236}">
              <a16:creationId xmlns:a16="http://schemas.microsoft.com/office/drawing/2014/main" id="{41E5B900-3DE4-4A92-B29E-BEA159B801FB}"/>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8" name="テキスト ボックス 187">
          <a:extLst>
            <a:ext uri="{FF2B5EF4-FFF2-40B4-BE49-F238E27FC236}">
              <a16:creationId xmlns:a16="http://schemas.microsoft.com/office/drawing/2014/main" id="{4C584FEB-B52C-428B-8C24-36DD3DA1E276}"/>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89" name="直線コネクタ 188">
          <a:extLst>
            <a:ext uri="{FF2B5EF4-FFF2-40B4-BE49-F238E27FC236}">
              <a16:creationId xmlns:a16="http://schemas.microsoft.com/office/drawing/2014/main" id="{8CE93A97-3A1C-41AE-A644-A46CDA7E838C}"/>
            </a:ext>
          </a:extLst>
        </xdr:cNvPr>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0" name="テキスト ボックス 189">
          <a:extLst>
            <a:ext uri="{FF2B5EF4-FFF2-40B4-BE49-F238E27FC236}">
              <a16:creationId xmlns:a16="http://schemas.microsoft.com/office/drawing/2014/main" id="{D27129FD-B131-4C18-86B3-884BD9AC9A41}"/>
            </a:ext>
          </a:extLst>
        </xdr:cNvPr>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1" name="直線コネクタ 190">
          <a:extLst>
            <a:ext uri="{FF2B5EF4-FFF2-40B4-BE49-F238E27FC236}">
              <a16:creationId xmlns:a16="http://schemas.microsoft.com/office/drawing/2014/main" id="{E7B2CED6-4893-4457-9CB1-075C9FD1743C}"/>
            </a:ext>
          </a:extLst>
        </xdr:cNvPr>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2" name="テキスト ボックス 191">
          <a:extLst>
            <a:ext uri="{FF2B5EF4-FFF2-40B4-BE49-F238E27FC236}">
              <a16:creationId xmlns:a16="http://schemas.microsoft.com/office/drawing/2014/main" id="{79E417F9-370F-47F4-AAFA-A353532F9840}"/>
            </a:ext>
          </a:extLst>
        </xdr:cNvPr>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3" name="直線コネクタ 192">
          <a:extLst>
            <a:ext uri="{FF2B5EF4-FFF2-40B4-BE49-F238E27FC236}">
              <a16:creationId xmlns:a16="http://schemas.microsoft.com/office/drawing/2014/main" id="{F20A0808-1F80-476D-A376-0215A463B3D2}"/>
            </a:ext>
          </a:extLst>
        </xdr:cNvPr>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4" name="テキスト ボックス 193">
          <a:extLst>
            <a:ext uri="{FF2B5EF4-FFF2-40B4-BE49-F238E27FC236}">
              <a16:creationId xmlns:a16="http://schemas.microsoft.com/office/drawing/2014/main" id="{090801C4-D87D-4F42-9C6C-A47DEDF3EDBB}"/>
            </a:ext>
          </a:extLst>
        </xdr:cNvPr>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5" name="直線コネクタ 194">
          <a:extLst>
            <a:ext uri="{FF2B5EF4-FFF2-40B4-BE49-F238E27FC236}">
              <a16:creationId xmlns:a16="http://schemas.microsoft.com/office/drawing/2014/main" id="{F7036069-0309-41EE-858F-97DBE2CC1F27}"/>
            </a:ext>
          </a:extLst>
        </xdr:cNvPr>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6" name="テキスト ボックス 195">
          <a:extLst>
            <a:ext uri="{FF2B5EF4-FFF2-40B4-BE49-F238E27FC236}">
              <a16:creationId xmlns:a16="http://schemas.microsoft.com/office/drawing/2014/main" id="{8297A11A-24F7-452B-876E-8E1C5185675D}"/>
            </a:ext>
          </a:extLst>
        </xdr:cNvPr>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197" name="直線コネクタ 196">
          <a:extLst>
            <a:ext uri="{FF2B5EF4-FFF2-40B4-BE49-F238E27FC236}">
              <a16:creationId xmlns:a16="http://schemas.microsoft.com/office/drawing/2014/main" id="{9A4DD7EB-3B9C-483D-8144-11C244C5FF1E}"/>
            </a:ext>
          </a:extLst>
        </xdr:cNvPr>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198" name="テキスト ボックス 197">
          <a:extLst>
            <a:ext uri="{FF2B5EF4-FFF2-40B4-BE49-F238E27FC236}">
              <a16:creationId xmlns:a16="http://schemas.microsoft.com/office/drawing/2014/main" id="{571AAC10-100E-4526-9D09-42520FD09E6A}"/>
            </a:ext>
          </a:extLst>
        </xdr:cNvPr>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5CF36429-DEBD-42D1-81F0-AD3BBD601C6C}"/>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0" name="テキスト ボックス 199">
          <a:extLst>
            <a:ext uri="{FF2B5EF4-FFF2-40B4-BE49-F238E27FC236}">
              <a16:creationId xmlns:a16="http://schemas.microsoft.com/office/drawing/2014/main" id="{14144512-313F-4E74-98A2-DA5BB4081E45}"/>
            </a:ext>
          </a:extLst>
        </xdr:cNvPr>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1" name="【市民会館】&#10;有形固定資産減価償却率グラフ枠">
          <a:extLst>
            <a:ext uri="{FF2B5EF4-FFF2-40B4-BE49-F238E27FC236}">
              <a16:creationId xmlns:a16="http://schemas.microsoft.com/office/drawing/2014/main" id="{3D00EE6B-F206-4D99-AA80-FFDA7BA81001}"/>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202" name="直線コネクタ 201">
          <a:extLst>
            <a:ext uri="{FF2B5EF4-FFF2-40B4-BE49-F238E27FC236}">
              <a16:creationId xmlns:a16="http://schemas.microsoft.com/office/drawing/2014/main" id="{F5269EAC-401B-41D2-B483-AEC317111D61}"/>
            </a:ext>
          </a:extLst>
        </xdr:cNvPr>
        <xdr:cNvCxnSpPr/>
      </xdr:nvCxnSpPr>
      <xdr:spPr>
        <a:xfrm flipV="1">
          <a:off x="4086225" y="1678305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203" name="【市民会館】&#10;有形固定資産減価償却率最小値テキスト">
          <a:extLst>
            <a:ext uri="{FF2B5EF4-FFF2-40B4-BE49-F238E27FC236}">
              <a16:creationId xmlns:a16="http://schemas.microsoft.com/office/drawing/2014/main" id="{DA0FA4FF-558B-4C70-AC7C-8DD477055DCA}"/>
            </a:ext>
          </a:extLst>
        </xdr:cNvPr>
        <xdr:cNvSpPr txBox="1"/>
      </xdr:nvSpPr>
      <xdr:spPr>
        <a:xfrm>
          <a:off x="4124960" y="182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204" name="直線コネクタ 203">
          <a:extLst>
            <a:ext uri="{FF2B5EF4-FFF2-40B4-BE49-F238E27FC236}">
              <a16:creationId xmlns:a16="http://schemas.microsoft.com/office/drawing/2014/main" id="{BF459471-7794-4520-AD2D-A66383D8344A}"/>
            </a:ext>
          </a:extLst>
        </xdr:cNvPr>
        <xdr:cNvCxnSpPr/>
      </xdr:nvCxnSpPr>
      <xdr:spPr>
        <a:xfrm>
          <a:off x="4020820" y="18198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205" name="【市民会館】&#10;有形固定資産減価償却率最大値テキスト">
          <a:extLst>
            <a:ext uri="{FF2B5EF4-FFF2-40B4-BE49-F238E27FC236}">
              <a16:creationId xmlns:a16="http://schemas.microsoft.com/office/drawing/2014/main" id="{3D16252B-8CF2-4FAF-8AC7-6ECFB82716E3}"/>
            </a:ext>
          </a:extLst>
        </xdr:cNvPr>
        <xdr:cNvSpPr txBox="1"/>
      </xdr:nvSpPr>
      <xdr:spPr>
        <a:xfrm>
          <a:off x="412496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206" name="直線コネクタ 205">
          <a:extLst>
            <a:ext uri="{FF2B5EF4-FFF2-40B4-BE49-F238E27FC236}">
              <a16:creationId xmlns:a16="http://schemas.microsoft.com/office/drawing/2014/main" id="{4F246639-3937-4316-BF4F-14C109D7184B}"/>
            </a:ext>
          </a:extLst>
        </xdr:cNvPr>
        <xdr:cNvCxnSpPr/>
      </xdr:nvCxnSpPr>
      <xdr:spPr>
        <a:xfrm>
          <a:off x="402082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118127</xdr:rowOff>
    </xdr:from>
    <xdr:ext cx="405111" cy="259045"/>
    <xdr:sp macro="" textlink="">
      <xdr:nvSpPr>
        <xdr:cNvPr id="207" name="【市民会館】&#10;有形固定資産減価償却率平均値テキスト">
          <a:extLst>
            <a:ext uri="{FF2B5EF4-FFF2-40B4-BE49-F238E27FC236}">
              <a16:creationId xmlns:a16="http://schemas.microsoft.com/office/drawing/2014/main" id="{DF3F96AF-B7A9-45ED-B224-A949ED8271FD}"/>
            </a:ext>
          </a:extLst>
        </xdr:cNvPr>
        <xdr:cNvSpPr txBox="1"/>
      </xdr:nvSpPr>
      <xdr:spPr>
        <a:xfrm>
          <a:off x="4124960" y="17552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208" name="フローチャート: 判断 207">
          <a:extLst>
            <a:ext uri="{FF2B5EF4-FFF2-40B4-BE49-F238E27FC236}">
              <a16:creationId xmlns:a16="http://schemas.microsoft.com/office/drawing/2014/main" id="{E53445F7-975B-4F93-AAF5-F3C568702B41}"/>
            </a:ext>
          </a:extLst>
        </xdr:cNvPr>
        <xdr:cNvSpPr/>
      </xdr:nvSpPr>
      <xdr:spPr>
        <a:xfrm>
          <a:off x="4036060" y="175742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209" name="フローチャート: 判断 208">
          <a:extLst>
            <a:ext uri="{FF2B5EF4-FFF2-40B4-BE49-F238E27FC236}">
              <a16:creationId xmlns:a16="http://schemas.microsoft.com/office/drawing/2014/main" id="{18F67CDF-8295-45F8-9761-6AC419EFF9FC}"/>
            </a:ext>
          </a:extLst>
        </xdr:cNvPr>
        <xdr:cNvSpPr/>
      </xdr:nvSpPr>
      <xdr:spPr>
        <a:xfrm>
          <a:off x="331216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210" name="フローチャート: 判断 209">
          <a:extLst>
            <a:ext uri="{FF2B5EF4-FFF2-40B4-BE49-F238E27FC236}">
              <a16:creationId xmlns:a16="http://schemas.microsoft.com/office/drawing/2014/main" id="{F73A8DAF-9DC2-4553-9F88-3B53AAD84D58}"/>
            </a:ext>
          </a:extLst>
        </xdr:cNvPr>
        <xdr:cNvSpPr/>
      </xdr:nvSpPr>
      <xdr:spPr>
        <a:xfrm>
          <a:off x="2514600" y="173932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50164</xdr:rowOff>
    </xdr:from>
    <xdr:to>
      <xdr:col>10</xdr:col>
      <xdr:colOff>165100</xdr:colOff>
      <xdr:row>105</xdr:row>
      <xdr:rowOff>151764</xdr:rowOff>
    </xdr:to>
    <xdr:sp macro="" textlink="">
      <xdr:nvSpPr>
        <xdr:cNvPr id="211" name="フローチャート: 判断 210">
          <a:extLst>
            <a:ext uri="{FF2B5EF4-FFF2-40B4-BE49-F238E27FC236}">
              <a16:creationId xmlns:a16="http://schemas.microsoft.com/office/drawing/2014/main" id="{6B530EE1-E9EB-4687-A65E-A3ADAE3E0E0D}"/>
            </a:ext>
          </a:extLst>
        </xdr:cNvPr>
        <xdr:cNvSpPr/>
      </xdr:nvSpPr>
      <xdr:spPr>
        <a:xfrm>
          <a:off x="1739900" y="17652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31114</xdr:rowOff>
    </xdr:from>
    <xdr:to>
      <xdr:col>6</xdr:col>
      <xdr:colOff>38100</xdr:colOff>
      <xdr:row>105</xdr:row>
      <xdr:rowOff>132714</xdr:rowOff>
    </xdr:to>
    <xdr:sp macro="" textlink="">
      <xdr:nvSpPr>
        <xdr:cNvPr id="212" name="フローチャート: 判断 211">
          <a:extLst>
            <a:ext uri="{FF2B5EF4-FFF2-40B4-BE49-F238E27FC236}">
              <a16:creationId xmlns:a16="http://schemas.microsoft.com/office/drawing/2014/main" id="{6DAE3F98-C95A-4187-9537-8AC7B26907CE}"/>
            </a:ext>
          </a:extLst>
        </xdr:cNvPr>
        <xdr:cNvSpPr/>
      </xdr:nvSpPr>
      <xdr:spPr>
        <a:xfrm>
          <a:off x="96520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6BB7F304-FD07-498B-9B71-8EEDDB54080D}"/>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0179D8E5-1481-4420-892B-E847EBFE7A8B}"/>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E0D53447-0AB1-418E-B59B-C59464AACF6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1B72BF0E-A171-4910-81A0-0CEA58710F7A}"/>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7" name="テキスト ボックス 216">
          <a:extLst>
            <a:ext uri="{FF2B5EF4-FFF2-40B4-BE49-F238E27FC236}">
              <a16:creationId xmlns:a16="http://schemas.microsoft.com/office/drawing/2014/main" id="{DF1C2F0D-1FD3-42C1-825A-09D48FA7FE3E}"/>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218" name="楕円 217">
          <a:extLst>
            <a:ext uri="{FF2B5EF4-FFF2-40B4-BE49-F238E27FC236}">
              <a16:creationId xmlns:a16="http://schemas.microsoft.com/office/drawing/2014/main" id="{AAD7CEFC-114C-461D-ABF5-C54137CD2C04}"/>
            </a:ext>
          </a:extLst>
        </xdr:cNvPr>
        <xdr:cNvSpPr/>
      </xdr:nvSpPr>
      <xdr:spPr>
        <a:xfrm>
          <a:off x="4036060" y="1749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82566</xdr:rowOff>
    </xdr:from>
    <xdr:ext cx="405111" cy="259045"/>
    <xdr:sp macro="" textlink="">
      <xdr:nvSpPr>
        <xdr:cNvPr id="219" name="【市民会館】&#10;有形固定資産減価償却率該当値テキスト">
          <a:extLst>
            <a:ext uri="{FF2B5EF4-FFF2-40B4-BE49-F238E27FC236}">
              <a16:creationId xmlns:a16="http://schemas.microsoft.com/office/drawing/2014/main" id="{B5FD4D0C-D5AB-4A4A-96AD-415F5AF2C229}"/>
            </a:ext>
          </a:extLst>
        </xdr:cNvPr>
        <xdr:cNvSpPr txBox="1"/>
      </xdr:nvSpPr>
      <xdr:spPr>
        <a:xfrm>
          <a:off x="4124960"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166370</xdr:rowOff>
    </xdr:from>
    <xdr:to>
      <xdr:col>20</xdr:col>
      <xdr:colOff>38100</xdr:colOff>
      <xdr:row>104</xdr:row>
      <xdr:rowOff>96520</xdr:rowOff>
    </xdr:to>
    <xdr:sp macro="" textlink="">
      <xdr:nvSpPr>
        <xdr:cNvPr id="220" name="楕円 219">
          <a:extLst>
            <a:ext uri="{FF2B5EF4-FFF2-40B4-BE49-F238E27FC236}">
              <a16:creationId xmlns:a16="http://schemas.microsoft.com/office/drawing/2014/main" id="{D40CDCC9-8E5D-4310-9CD5-C0FB85D4A16E}"/>
            </a:ext>
          </a:extLst>
        </xdr:cNvPr>
        <xdr:cNvSpPr/>
      </xdr:nvSpPr>
      <xdr:spPr>
        <a:xfrm>
          <a:off x="3312160" y="174332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45720</xdr:rowOff>
    </xdr:from>
    <xdr:to>
      <xdr:col>24</xdr:col>
      <xdr:colOff>63500</xdr:colOff>
      <xdr:row>104</xdr:row>
      <xdr:rowOff>110489</xdr:rowOff>
    </xdr:to>
    <xdr:cxnSp macro="">
      <xdr:nvCxnSpPr>
        <xdr:cNvPr id="221" name="直線コネクタ 220">
          <a:extLst>
            <a:ext uri="{FF2B5EF4-FFF2-40B4-BE49-F238E27FC236}">
              <a16:creationId xmlns:a16="http://schemas.microsoft.com/office/drawing/2014/main" id="{918E9F06-7DD0-495A-B1FE-70BFAA7993F4}"/>
            </a:ext>
          </a:extLst>
        </xdr:cNvPr>
        <xdr:cNvCxnSpPr/>
      </xdr:nvCxnSpPr>
      <xdr:spPr>
        <a:xfrm>
          <a:off x="3355340" y="17480280"/>
          <a:ext cx="73152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99695</xdr:rowOff>
    </xdr:from>
    <xdr:to>
      <xdr:col>15</xdr:col>
      <xdr:colOff>101600</xdr:colOff>
      <xdr:row>104</xdr:row>
      <xdr:rowOff>29845</xdr:rowOff>
    </xdr:to>
    <xdr:sp macro="" textlink="">
      <xdr:nvSpPr>
        <xdr:cNvPr id="222" name="楕円 221">
          <a:extLst>
            <a:ext uri="{FF2B5EF4-FFF2-40B4-BE49-F238E27FC236}">
              <a16:creationId xmlns:a16="http://schemas.microsoft.com/office/drawing/2014/main" id="{27381842-A07E-4335-A1AC-8823769120D9}"/>
            </a:ext>
          </a:extLst>
        </xdr:cNvPr>
        <xdr:cNvSpPr/>
      </xdr:nvSpPr>
      <xdr:spPr>
        <a:xfrm>
          <a:off x="2514600" y="173666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150495</xdr:rowOff>
    </xdr:from>
    <xdr:to>
      <xdr:col>19</xdr:col>
      <xdr:colOff>177800</xdr:colOff>
      <xdr:row>104</xdr:row>
      <xdr:rowOff>45720</xdr:rowOff>
    </xdr:to>
    <xdr:cxnSp macro="">
      <xdr:nvCxnSpPr>
        <xdr:cNvPr id="223" name="直線コネクタ 222">
          <a:extLst>
            <a:ext uri="{FF2B5EF4-FFF2-40B4-BE49-F238E27FC236}">
              <a16:creationId xmlns:a16="http://schemas.microsoft.com/office/drawing/2014/main" id="{09EE013B-AE6A-4D80-8BD4-B9474D40B1A3}"/>
            </a:ext>
          </a:extLst>
        </xdr:cNvPr>
        <xdr:cNvCxnSpPr/>
      </xdr:nvCxnSpPr>
      <xdr:spPr>
        <a:xfrm>
          <a:off x="2565400" y="17417415"/>
          <a:ext cx="78994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224" name="楕円 223">
          <a:extLst>
            <a:ext uri="{FF2B5EF4-FFF2-40B4-BE49-F238E27FC236}">
              <a16:creationId xmlns:a16="http://schemas.microsoft.com/office/drawing/2014/main" id="{1428F23B-5894-4ED4-A54E-CFC29B617401}"/>
            </a:ext>
          </a:extLst>
        </xdr:cNvPr>
        <xdr:cNvSpPr/>
      </xdr:nvSpPr>
      <xdr:spPr>
        <a:xfrm>
          <a:off x="17399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150495</xdr:rowOff>
    </xdr:to>
    <xdr:cxnSp macro="">
      <xdr:nvCxnSpPr>
        <xdr:cNvPr id="225" name="直線コネクタ 224">
          <a:extLst>
            <a:ext uri="{FF2B5EF4-FFF2-40B4-BE49-F238E27FC236}">
              <a16:creationId xmlns:a16="http://schemas.microsoft.com/office/drawing/2014/main" id="{45A8FEE0-D032-462E-9BBF-E5ACC90CFBC0}"/>
            </a:ext>
          </a:extLst>
        </xdr:cNvPr>
        <xdr:cNvCxnSpPr/>
      </xdr:nvCxnSpPr>
      <xdr:spPr>
        <a:xfrm>
          <a:off x="1790700" y="1735264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21589</xdr:rowOff>
    </xdr:from>
    <xdr:to>
      <xdr:col>6</xdr:col>
      <xdr:colOff>38100</xdr:colOff>
      <xdr:row>103</xdr:row>
      <xdr:rowOff>123189</xdr:rowOff>
    </xdr:to>
    <xdr:sp macro="" textlink="">
      <xdr:nvSpPr>
        <xdr:cNvPr id="226" name="楕円 225">
          <a:extLst>
            <a:ext uri="{FF2B5EF4-FFF2-40B4-BE49-F238E27FC236}">
              <a16:creationId xmlns:a16="http://schemas.microsoft.com/office/drawing/2014/main" id="{64710808-F97A-4A9B-9AEC-86A31800B518}"/>
            </a:ext>
          </a:extLst>
        </xdr:cNvPr>
        <xdr:cNvSpPr/>
      </xdr:nvSpPr>
      <xdr:spPr>
        <a:xfrm>
          <a:off x="965200" y="17288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72389</xdr:rowOff>
    </xdr:from>
    <xdr:to>
      <xdr:col>10</xdr:col>
      <xdr:colOff>114300</xdr:colOff>
      <xdr:row>103</xdr:row>
      <xdr:rowOff>85725</xdr:rowOff>
    </xdr:to>
    <xdr:cxnSp macro="">
      <xdr:nvCxnSpPr>
        <xdr:cNvPr id="227" name="直線コネクタ 226">
          <a:extLst>
            <a:ext uri="{FF2B5EF4-FFF2-40B4-BE49-F238E27FC236}">
              <a16:creationId xmlns:a16="http://schemas.microsoft.com/office/drawing/2014/main" id="{2D643947-AFBD-49E9-ACC0-78927A1870A7}"/>
            </a:ext>
          </a:extLst>
        </xdr:cNvPr>
        <xdr:cNvCxnSpPr/>
      </xdr:nvCxnSpPr>
      <xdr:spPr>
        <a:xfrm>
          <a:off x="1008380" y="17339309"/>
          <a:ext cx="78232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60977</xdr:rowOff>
    </xdr:from>
    <xdr:ext cx="405111" cy="259045"/>
    <xdr:sp macro="" textlink="">
      <xdr:nvSpPr>
        <xdr:cNvPr id="228" name="n_1aveValue【市民会館】&#10;有形固定資産減価償却率">
          <a:extLst>
            <a:ext uri="{FF2B5EF4-FFF2-40B4-BE49-F238E27FC236}">
              <a16:creationId xmlns:a16="http://schemas.microsoft.com/office/drawing/2014/main" id="{3F38A598-0F28-47B5-AB82-16B08E22088D}"/>
            </a:ext>
          </a:extLst>
        </xdr:cNvPr>
        <xdr:cNvSpPr txBox="1"/>
      </xdr:nvSpPr>
      <xdr:spPr>
        <a:xfrm>
          <a:off x="317056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47641</xdr:rowOff>
    </xdr:from>
    <xdr:ext cx="405111" cy="259045"/>
    <xdr:sp macro="" textlink="">
      <xdr:nvSpPr>
        <xdr:cNvPr id="229" name="n_2aveValue【市民会館】&#10;有形固定資産減価償却率">
          <a:extLst>
            <a:ext uri="{FF2B5EF4-FFF2-40B4-BE49-F238E27FC236}">
              <a16:creationId xmlns:a16="http://schemas.microsoft.com/office/drawing/2014/main" id="{A76A2E98-8F95-44DE-B22C-B4DFD36A3188}"/>
            </a:ext>
          </a:extLst>
        </xdr:cNvPr>
        <xdr:cNvSpPr txBox="1"/>
      </xdr:nvSpPr>
      <xdr:spPr>
        <a:xfrm>
          <a:off x="2385704" y="17482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142891</xdr:rowOff>
    </xdr:from>
    <xdr:ext cx="405111" cy="259045"/>
    <xdr:sp macro="" textlink="">
      <xdr:nvSpPr>
        <xdr:cNvPr id="230" name="n_3aveValue【市民会館】&#10;有形固定資産減価償却率">
          <a:extLst>
            <a:ext uri="{FF2B5EF4-FFF2-40B4-BE49-F238E27FC236}">
              <a16:creationId xmlns:a16="http://schemas.microsoft.com/office/drawing/2014/main" id="{B7C3B498-F797-4B0A-A0D8-EFB9356AA93C}"/>
            </a:ext>
          </a:extLst>
        </xdr:cNvPr>
        <xdr:cNvSpPr txBox="1"/>
      </xdr:nvSpPr>
      <xdr:spPr>
        <a:xfrm>
          <a:off x="1611004" y="17745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123841</xdr:rowOff>
    </xdr:from>
    <xdr:ext cx="405111" cy="259045"/>
    <xdr:sp macro="" textlink="">
      <xdr:nvSpPr>
        <xdr:cNvPr id="231" name="n_4aveValue【市民会館】&#10;有形固定資産減価償却率">
          <a:extLst>
            <a:ext uri="{FF2B5EF4-FFF2-40B4-BE49-F238E27FC236}">
              <a16:creationId xmlns:a16="http://schemas.microsoft.com/office/drawing/2014/main" id="{3D827C92-E584-4743-A062-2CC70BC6C559}"/>
            </a:ext>
          </a:extLst>
        </xdr:cNvPr>
        <xdr:cNvSpPr txBox="1"/>
      </xdr:nvSpPr>
      <xdr:spPr>
        <a:xfrm>
          <a:off x="836304" y="17726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113047</xdr:rowOff>
    </xdr:from>
    <xdr:ext cx="405111" cy="259045"/>
    <xdr:sp macro="" textlink="">
      <xdr:nvSpPr>
        <xdr:cNvPr id="232" name="n_1mainValue【市民会館】&#10;有形固定資産減価償却率">
          <a:extLst>
            <a:ext uri="{FF2B5EF4-FFF2-40B4-BE49-F238E27FC236}">
              <a16:creationId xmlns:a16="http://schemas.microsoft.com/office/drawing/2014/main" id="{71744A90-914D-4D0D-BD8B-1D3ED11BAC78}"/>
            </a:ext>
          </a:extLst>
        </xdr:cNvPr>
        <xdr:cNvSpPr txBox="1"/>
      </xdr:nvSpPr>
      <xdr:spPr>
        <a:xfrm>
          <a:off x="3170564" y="1721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46372</xdr:rowOff>
    </xdr:from>
    <xdr:ext cx="405111" cy="259045"/>
    <xdr:sp macro="" textlink="">
      <xdr:nvSpPr>
        <xdr:cNvPr id="233" name="n_2mainValue【市民会館】&#10;有形固定資産減価償却率">
          <a:extLst>
            <a:ext uri="{FF2B5EF4-FFF2-40B4-BE49-F238E27FC236}">
              <a16:creationId xmlns:a16="http://schemas.microsoft.com/office/drawing/2014/main" id="{288C11D2-BD3F-468A-832D-4702DE6FF294}"/>
            </a:ext>
          </a:extLst>
        </xdr:cNvPr>
        <xdr:cNvSpPr txBox="1"/>
      </xdr:nvSpPr>
      <xdr:spPr>
        <a:xfrm>
          <a:off x="2385704"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234" name="n_3mainValue【市民会館】&#10;有形固定資産減価償却率">
          <a:extLst>
            <a:ext uri="{FF2B5EF4-FFF2-40B4-BE49-F238E27FC236}">
              <a16:creationId xmlns:a16="http://schemas.microsoft.com/office/drawing/2014/main" id="{7DBA861C-4627-4091-BC71-3011465B8625}"/>
            </a:ext>
          </a:extLst>
        </xdr:cNvPr>
        <xdr:cNvSpPr txBox="1"/>
      </xdr:nvSpPr>
      <xdr:spPr>
        <a:xfrm>
          <a:off x="161100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139716</xdr:rowOff>
    </xdr:from>
    <xdr:ext cx="405111" cy="259045"/>
    <xdr:sp macro="" textlink="">
      <xdr:nvSpPr>
        <xdr:cNvPr id="235" name="n_4mainValue【市民会館】&#10;有形固定資産減価償却率">
          <a:extLst>
            <a:ext uri="{FF2B5EF4-FFF2-40B4-BE49-F238E27FC236}">
              <a16:creationId xmlns:a16="http://schemas.microsoft.com/office/drawing/2014/main" id="{EB38F3EB-118B-4F9C-874F-488C4BDD53A5}"/>
            </a:ext>
          </a:extLst>
        </xdr:cNvPr>
        <xdr:cNvSpPr txBox="1"/>
      </xdr:nvSpPr>
      <xdr:spPr>
        <a:xfrm>
          <a:off x="836304" y="17071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6" name="正方形/長方形 235">
          <a:extLst>
            <a:ext uri="{FF2B5EF4-FFF2-40B4-BE49-F238E27FC236}">
              <a16:creationId xmlns:a16="http://schemas.microsoft.com/office/drawing/2014/main" id="{7EE5E40B-C15D-408E-9AC2-0D110620BF7F}"/>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7" name="正方形/長方形 236">
          <a:extLst>
            <a:ext uri="{FF2B5EF4-FFF2-40B4-BE49-F238E27FC236}">
              <a16:creationId xmlns:a16="http://schemas.microsoft.com/office/drawing/2014/main" id="{E0ED36C8-F7A0-4C2D-9C3C-377B006381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8" name="正方形/長方形 237">
          <a:extLst>
            <a:ext uri="{FF2B5EF4-FFF2-40B4-BE49-F238E27FC236}">
              <a16:creationId xmlns:a16="http://schemas.microsoft.com/office/drawing/2014/main" id="{21F2B6DF-0D64-4B87-A2AE-0AA82163E0A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9" name="正方形/長方形 238">
          <a:extLst>
            <a:ext uri="{FF2B5EF4-FFF2-40B4-BE49-F238E27FC236}">
              <a16:creationId xmlns:a16="http://schemas.microsoft.com/office/drawing/2014/main" id="{5B5E3B58-BA21-4ED9-AAF6-AC119929E3B8}"/>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0" name="正方形/長方形 239">
          <a:extLst>
            <a:ext uri="{FF2B5EF4-FFF2-40B4-BE49-F238E27FC236}">
              <a16:creationId xmlns:a16="http://schemas.microsoft.com/office/drawing/2014/main" id="{DFE801F4-F581-482F-A0F3-6667EBD96D6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1" name="正方形/長方形 240">
          <a:extLst>
            <a:ext uri="{FF2B5EF4-FFF2-40B4-BE49-F238E27FC236}">
              <a16:creationId xmlns:a16="http://schemas.microsoft.com/office/drawing/2014/main" id="{3F3ED627-0B5F-4093-A9BA-66837A45721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2" name="正方形/長方形 241">
          <a:extLst>
            <a:ext uri="{FF2B5EF4-FFF2-40B4-BE49-F238E27FC236}">
              <a16:creationId xmlns:a16="http://schemas.microsoft.com/office/drawing/2014/main" id="{0A70F916-40F3-40AB-8B5B-D385E81E19E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3" name="正方形/長方形 242">
          <a:extLst>
            <a:ext uri="{FF2B5EF4-FFF2-40B4-BE49-F238E27FC236}">
              <a16:creationId xmlns:a16="http://schemas.microsoft.com/office/drawing/2014/main" id="{C7D46943-89DA-4BC1-A34D-34C3B18EFBFF}"/>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4" name="テキスト ボックス 243">
          <a:extLst>
            <a:ext uri="{FF2B5EF4-FFF2-40B4-BE49-F238E27FC236}">
              <a16:creationId xmlns:a16="http://schemas.microsoft.com/office/drawing/2014/main" id="{9FF1220D-20B8-4344-B07C-B21C5124DBB6}"/>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5" name="直線コネクタ 244">
          <a:extLst>
            <a:ext uri="{FF2B5EF4-FFF2-40B4-BE49-F238E27FC236}">
              <a16:creationId xmlns:a16="http://schemas.microsoft.com/office/drawing/2014/main" id="{9D1D0187-310F-488C-88F3-B72F7806A0FE}"/>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246" name="直線コネクタ 245">
          <a:extLst>
            <a:ext uri="{FF2B5EF4-FFF2-40B4-BE49-F238E27FC236}">
              <a16:creationId xmlns:a16="http://schemas.microsoft.com/office/drawing/2014/main" id="{3FAEF820-D041-4C6B-BF7B-E868C402FEB7}"/>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247" name="テキスト ボックス 246">
          <a:extLst>
            <a:ext uri="{FF2B5EF4-FFF2-40B4-BE49-F238E27FC236}">
              <a16:creationId xmlns:a16="http://schemas.microsoft.com/office/drawing/2014/main" id="{29B4C4B9-7D92-4A78-BD8B-5C672A0C7411}"/>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248" name="直線コネクタ 247">
          <a:extLst>
            <a:ext uri="{FF2B5EF4-FFF2-40B4-BE49-F238E27FC236}">
              <a16:creationId xmlns:a16="http://schemas.microsoft.com/office/drawing/2014/main" id="{49BA9DCF-A71C-4C31-8547-543801A73AC1}"/>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249" name="テキスト ボックス 248">
          <a:extLst>
            <a:ext uri="{FF2B5EF4-FFF2-40B4-BE49-F238E27FC236}">
              <a16:creationId xmlns:a16="http://schemas.microsoft.com/office/drawing/2014/main" id="{E0BF8A24-F3E2-4B6D-AB83-11E176650CB9}"/>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250" name="直線コネクタ 249">
          <a:extLst>
            <a:ext uri="{FF2B5EF4-FFF2-40B4-BE49-F238E27FC236}">
              <a16:creationId xmlns:a16="http://schemas.microsoft.com/office/drawing/2014/main" id="{B446CE99-E01B-43DE-92BA-C858DA62522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251" name="テキスト ボックス 250">
          <a:extLst>
            <a:ext uri="{FF2B5EF4-FFF2-40B4-BE49-F238E27FC236}">
              <a16:creationId xmlns:a16="http://schemas.microsoft.com/office/drawing/2014/main" id="{F6625A49-605E-4EDF-B330-DCE34EC2E106}"/>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252" name="直線コネクタ 251">
          <a:extLst>
            <a:ext uri="{FF2B5EF4-FFF2-40B4-BE49-F238E27FC236}">
              <a16:creationId xmlns:a16="http://schemas.microsoft.com/office/drawing/2014/main" id="{42358911-25EC-42AD-991C-56FCB46B865E}"/>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253" name="テキスト ボックス 252">
          <a:extLst>
            <a:ext uri="{FF2B5EF4-FFF2-40B4-BE49-F238E27FC236}">
              <a16:creationId xmlns:a16="http://schemas.microsoft.com/office/drawing/2014/main" id="{A47862FD-1243-4D80-B848-49EED3ACE334}"/>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254" name="直線コネクタ 253">
          <a:extLst>
            <a:ext uri="{FF2B5EF4-FFF2-40B4-BE49-F238E27FC236}">
              <a16:creationId xmlns:a16="http://schemas.microsoft.com/office/drawing/2014/main" id="{7A08EA6E-4D2E-4E81-9934-3F8ACAF4A56B}"/>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255" name="テキスト ボックス 254">
          <a:extLst>
            <a:ext uri="{FF2B5EF4-FFF2-40B4-BE49-F238E27FC236}">
              <a16:creationId xmlns:a16="http://schemas.microsoft.com/office/drawing/2014/main" id="{DC893440-B97D-4233-9723-825BB7534F3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56" name="直線コネクタ 255">
          <a:extLst>
            <a:ext uri="{FF2B5EF4-FFF2-40B4-BE49-F238E27FC236}">
              <a16:creationId xmlns:a16="http://schemas.microsoft.com/office/drawing/2014/main" id="{99672734-4527-4A5E-80F1-41936FDF105E}"/>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57" name="テキスト ボックス 256">
          <a:extLst>
            <a:ext uri="{FF2B5EF4-FFF2-40B4-BE49-F238E27FC236}">
              <a16:creationId xmlns:a16="http://schemas.microsoft.com/office/drawing/2014/main" id="{AE5E330C-F7E1-4487-AC6F-CDCC94068731}"/>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58" name="【市民会館】&#10;一人当たり面積グラフ枠">
          <a:extLst>
            <a:ext uri="{FF2B5EF4-FFF2-40B4-BE49-F238E27FC236}">
              <a16:creationId xmlns:a16="http://schemas.microsoft.com/office/drawing/2014/main" id="{2C464BB2-2553-44D1-A575-C78AA416A54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259" name="直線コネクタ 258">
          <a:extLst>
            <a:ext uri="{FF2B5EF4-FFF2-40B4-BE49-F238E27FC236}">
              <a16:creationId xmlns:a16="http://schemas.microsoft.com/office/drawing/2014/main" id="{FF4BB31C-A7A1-432B-8B9C-B74EDD9C4384}"/>
            </a:ext>
          </a:extLst>
        </xdr:cNvPr>
        <xdr:cNvCxnSpPr/>
      </xdr:nvCxnSpPr>
      <xdr:spPr>
        <a:xfrm flipV="1">
          <a:off x="9219565" y="16811625"/>
          <a:ext cx="0" cy="1384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260" name="【市民会館】&#10;一人当たり面積最小値テキスト">
          <a:extLst>
            <a:ext uri="{FF2B5EF4-FFF2-40B4-BE49-F238E27FC236}">
              <a16:creationId xmlns:a16="http://schemas.microsoft.com/office/drawing/2014/main" id="{772A8F20-F990-400A-AE61-920C29AE42B7}"/>
            </a:ext>
          </a:extLst>
        </xdr:cNvPr>
        <xdr:cNvSpPr txBox="1"/>
      </xdr:nvSpPr>
      <xdr:spPr>
        <a:xfrm>
          <a:off x="9258300" y="1820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261" name="直線コネクタ 260">
          <a:extLst>
            <a:ext uri="{FF2B5EF4-FFF2-40B4-BE49-F238E27FC236}">
              <a16:creationId xmlns:a16="http://schemas.microsoft.com/office/drawing/2014/main" id="{D3D8C37D-3523-42BB-84F9-C6058D6DFA43}"/>
            </a:ext>
          </a:extLst>
        </xdr:cNvPr>
        <xdr:cNvCxnSpPr/>
      </xdr:nvCxnSpPr>
      <xdr:spPr>
        <a:xfrm>
          <a:off x="9154160" y="181961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262" name="【市民会館】&#10;一人当たり面積最大値テキスト">
          <a:extLst>
            <a:ext uri="{FF2B5EF4-FFF2-40B4-BE49-F238E27FC236}">
              <a16:creationId xmlns:a16="http://schemas.microsoft.com/office/drawing/2014/main" id="{E343B3B6-DB8C-4E0B-827C-98FB64709A9F}"/>
            </a:ext>
          </a:extLst>
        </xdr:cNvPr>
        <xdr:cNvSpPr txBox="1"/>
      </xdr:nvSpPr>
      <xdr:spPr>
        <a:xfrm>
          <a:off x="9258300" y="1659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263" name="直線コネクタ 262">
          <a:extLst>
            <a:ext uri="{FF2B5EF4-FFF2-40B4-BE49-F238E27FC236}">
              <a16:creationId xmlns:a16="http://schemas.microsoft.com/office/drawing/2014/main" id="{6DAB6ADD-6CAB-4D57-BBC1-BF153597155D}"/>
            </a:ext>
          </a:extLst>
        </xdr:cNvPr>
        <xdr:cNvCxnSpPr/>
      </xdr:nvCxnSpPr>
      <xdr:spPr>
        <a:xfrm>
          <a:off x="915416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264" name="【市民会館】&#10;一人当たり面積平均値テキスト">
          <a:extLst>
            <a:ext uri="{FF2B5EF4-FFF2-40B4-BE49-F238E27FC236}">
              <a16:creationId xmlns:a16="http://schemas.microsoft.com/office/drawing/2014/main" id="{FE3CFBB4-F0EA-480E-A8D2-E26A42C2FCCA}"/>
            </a:ext>
          </a:extLst>
        </xdr:cNvPr>
        <xdr:cNvSpPr txBox="1"/>
      </xdr:nvSpPr>
      <xdr:spPr>
        <a:xfrm>
          <a:off x="9258300" y="17892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265" name="フローチャート: 判断 264">
          <a:extLst>
            <a:ext uri="{FF2B5EF4-FFF2-40B4-BE49-F238E27FC236}">
              <a16:creationId xmlns:a16="http://schemas.microsoft.com/office/drawing/2014/main" id="{46638B82-A4E9-491C-A581-925883D9D3BA}"/>
            </a:ext>
          </a:extLst>
        </xdr:cNvPr>
        <xdr:cNvSpPr/>
      </xdr:nvSpPr>
      <xdr:spPr>
        <a:xfrm>
          <a:off x="9192260" y="179137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266" name="フローチャート: 判断 265">
          <a:extLst>
            <a:ext uri="{FF2B5EF4-FFF2-40B4-BE49-F238E27FC236}">
              <a16:creationId xmlns:a16="http://schemas.microsoft.com/office/drawing/2014/main" id="{AB6E140A-1B75-4581-9BBC-5407628B3B23}"/>
            </a:ext>
          </a:extLst>
        </xdr:cNvPr>
        <xdr:cNvSpPr/>
      </xdr:nvSpPr>
      <xdr:spPr>
        <a:xfrm>
          <a:off x="8445500" y="1796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267" name="フローチャート: 判断 266">
          <a:extLst>
            <a:ext uri="{FF2B5EF4-FFF2-40B4-BE49-F238E27FC236}">
              <a16:creationId xmlns:a16="http://schemas.microsoft.com/office/drawing/2014/main" id="{D52FCF1F-5EFC-4A63-A739-A5B09E9A40C4}"/>
            </a:ext>
          </a:extLst>
        </xdr:cNvPr>
        <xdr:cNvSpPr/>
      </xdr:nvSpPr>
      <xdr:spPr>
        <a:xfrm>
          <a:off x="7670800" y="179423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68835</xdr:rowOff>
    </xdr:from>
    <xdr:to>
      <xdr:col>41</xdr:col>
      <xdr:colOff>101600</xdr:colOff>
      <xdr:row>107</xdr:row>
      <xdr:rowOff>170435</xdr:rowOff>
    </xdr:to>
    <xdr:sp macro="" textlink="">
      <xdr:nvSpPr>
        <xdr:cNvPr id="268" name="フローチャート: 判断 267">
          <a:extLst>
            <a:ext uri="{FF2B5EF4-FFF2-40B4-BE49-F238E27FC236}">
              <a16:creationId xmlns:a16="http://schemas.microsoft.com/office/drawing/2014/main" id="{CF77D701-E9EB-4FB4-AC9B-9805BD530761}"/>
            </a:ext>
          </a:extLst>
        </xdr:cNvPr>
        <xdr:cNvSpPr/>
      </xdr:nvSpPr>
      <xdr:spPr>
        <a:xfrm>
          <a:off x="6873240" y="180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30353</xdr:rowOff>
    </xdr:from>
    <xdr:to>
      <xdr:col>36</xdr:col>
      <xdr:colOff>165100</xdr:colOff>
      <xdr:row>107</xdr:row>
      <xdr:rowOff>131953</xdr:rowOff>
    </xdr:to>
    <xdr:sp macro="" textlink="">
      <xdr:nvSpPr>
        <xdr:cNvPr id="269" name="フローチャート: 判断 268">
          <a:extLst>
            <a:ext uri="{FF2B5EF4-FFF2-40B4-BE49-F238E27FC236}">
              <a16:creationId xmlns:a16="http://schemas.microsoft.com/office/drawing/2014/main" id="{FA5FA399-FA0D-4BC7-BD4B-7A86F188923A}"/>
            </a:ext>
          </a:extLst>
        </xdr:cNvPr>
        <xdr:cNvSpPr/>
      </xdr:nvSpPr>
      <xdr:spPr>
        <a:xfrm>
          <a:off x="6098540" y="179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0" name="テキスト ボックス 269">
          <a:extLst>
            <a:ext uri="{FF2B5EF4-FFF2-40B4-BE49-F238E27FC236}">
              <a16:creationId xmlns:a16="http://schemas.microsoft.com/office/drawing/2014/main" id="{090D7402-99C2-43E1-B06B-18B0F45B5922}"/>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1" name="テキスト ボックス 270">
          <a:extLst>
            <a:ext uri="{FF2B5EF4-FFF2-40B4-BE49-F238E27FC236}">
              <a16:creationId xmlns:a16="http://schemas.microsoft.com/office/drawing/2014/main" id="{C877F00B-DDB0-45A4-B01A-B1E1D8CFFD0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2" name="テキスト ボックス 271">
          <a:extLst>
            <a:ext uri="{FF2B5EF4-FFF2-40B4-BE49-F238E27FC236}">
              <a16:creationId xmlns:a16="http://schemas.microsoft.com/office/drawing/2014/main" id="{78065777-6371-4CBE-858B-44E86AB09934}"/>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3" name="テキスト ボックス 272">
          <a:extLst>
            <a:ext uri="{FF2B5EF4-FFF2-40B4-BE49-F238E27FC236}">
              <a16:creationId xmlns:a16="http://schemas.microsoft.com/office/drawing/2014/main" id="{623BE166-B238-4FDF-A640-1A4B30A44D86}"/>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4" name="テキスト ボックス 273">
          <a:extLst>
            <a:ext uri="{FF2B5EF4-FFF2-40B4-BE49-F238E27FC236}">
              <a16:creationId xmlns:a16="http://schemas.microsoft.com/office/drawing/2014/main" id="{D0E53028-010C-4831-9475-70A8B97BB301}"/>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167894</xdr:rowOff>
    </xdr:from>
    <xdr:to>
      <xdr:col>55</xdr:col>
      <xdr:colOff>50800</xdr:colOff>
      <xdr:row>106</xdr:row>
      <xdr:rowOff>98044</xdr:rowOff>
    </xdr:to>
    <xdr:sp macro="" textlink="">
      <xdr:nvSpPr>
        <xdr:cNvPr id="275" name="楕円 274">
          <a:extLst>
            <a:ext uri="{FF2B5EF4-FFF2-40B4-BE49-F238E27FC236}">
              <a16:creationId xmlns:a16="http://schemas.microsoft.com/office/drawing/2014/main" id="{C8B55A2C-F3FA-4437-86B6-CAB7773792E6}"/>
            </a:ext>
          </a:extLst>
        </xdr:cNvPr>
        <xdr:cNvSpPr/>
      </xdr:nvSpPr>
      <xdr:spPr>
        <a:xfrm>
          <a:off x="9192260" y="17770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19321</xdr:rowOff>
    </xdr:from>
    <xdr:ext cx="469744" cy="259045"/>
    <xdr:sp macro="" textlink="">
      <xdr:nvSpPr>
        <xdr:cNvPr id="276" name="【市民会館】&#10;一人当たり面積該当値テキスト">
          <a:extLst>
            <a:ext uri="{FF2B5EF4-FFF2-40B4-BE49-F238E27FC236}">
              <a16:creationId xmlns:a16="http://schemas.microsoft.com/office/drawing/2014/main" id="{3527B877-05DD-4A58-AE52-F8D194E3740C}"/>
            </a:ext>
          </a:extLst>
        </xdr:cNvPr>
        <xdr:cNvSpPr txBox="1"/>
      </xdr:nvSpPr>
      <xdr:spPr>
        <a:xfrm>
          <a:off x="9258300" y="1762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xdr:rowOff>
    </xdr:from>
    <xdr:to>
      <xdr:col>50</xdr:col>
      <xdr:colOff>165100</xdr:colOff>
      <xdr:row>106</xdr:row>
      <xdr:rowOff>104521</xdr:rowOff>
    </xdr:to>
    <xdr:sp macro="" textlink="">
      <xdr:nvSpPr>
        <xdr:cNvPr id="277" name="楕円 276">
          <a:extLst>
            <a:ext uri="{FF2B5EF4-FFF2-40B4-BE49-F238E27FC236}">
              <a16:creationId xmlns:a16="http://schemas.microsoft.com/office/drawing/2014/main" id="{D23745A1-4BDC-4592-BBD1-7954A3B95C1D}"/>
            </a:ext>
          </a:extLst>
        </xdr:cNvPr>
        <xdr:cNvSpPr/>
      </xdr:nvSpPr>
      <xdr:spPr>
        <a:xfrm>
          <a:off x="8445500" y="1777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47244</xdr:rowOff>
    </xdr:from>
    <xdr:to>
      <xdr:col>55</xdr:col>
      <xdr:colOff>0</xdr:colOff>
      <xdr:row>106</xdr:row>
      <xdr:rowOff>53721</xdr:rowOff>
    </xdr:to>
    <xdr:cxnSp macro="">
      <xdr:nvCxnSpPr>
        <xdr:cNvPr id="278" name="直線コネクタ 277">
          <a:extLst>
            <a:ext uri="{FF2B5EF4-FFF2-40B4-BE49-F238E27FC236}">
              <a16:creationId xmlns:a16="http://schemas.microsoft.com/office/drawing/2014/main" id="{4708A622-EE0B-4CB1-ADC1-82B1AAE71E24}"/>
            </a:ext>
          </a:extLst>
        </xdr:cNvPr>
        <xdr:cNvCxnSpPr/>
      </xdr:nvCxnSpPr>
      <xdr:spPr>
        <a:xfrm flipV="1">
          <a:off x="8496300" y="17817084"/>
          <a:ext cx="7239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10540</xdr:rowOff>
    </xdr:from>
    <xdr:to>
      <xdr:col>46</xdr:col>
      <xdr:colOff>38100</xdr:colOff>
      <xdr:row>106</xdr:row>
      <xdr:rowOff>112140</xdr:rowOff>
    </xdr:to>
    <xdr:sp macro="" textlink="">
      <xdr:nvSpPr>
        <xdr:cNvPr id="279" name="楕円 278">
          <a:extLst>
            <a:ext uri="{FF2B5EF4-FFF2-40B4-BE49-F238E27FC236}">
              <a16:creationId xmlns:a16="http://schemas.microsoft.com/office/drawing/2014/main" id="{6E40DD27-E427-40EC-83E4-0F25BD75E1DB}"/>
            </a:ext>
          </a:extLst>
        </xdr:cNvPr>
        <xdr:cNvSpPr/>
      </xdr:nvSpPr>
      <xdr:spPr>
        <a:xfrm>
          <a:off x="7670800" y="177803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53721</xdr:rowOff>
    </xdr:from>
    <xdr:to>
      <xdr:col>50</xdr:col>
      <xdr:colOff>114300</xdr:colOff>
      <xdr:row>106</xdr:row>
      <xdr:rowOff>61340</xdr:rowOff>
    </xdr:to>
    <xdr:cxnSp macro="">
      <xdr:nvCxnSpPr>
        <xdr:cNvPr id="280" name="直線コネクタ 279">
          <a:extLst>
            <a:ext uri="{FF2B5EF4-FFF2-40B4-BE49-F238E27FC236}">
              <a16:creationId xmlns:a16="http://schemas.microsoft.com/office/drawing/2014/main" id="{00BB9820-C696-4E49-B98D-8405D4C7A259}"/>
            </a:ext>
          </a:extLst>
        </xdr:cNvPr>
        <xdr:cNvCxnSpPr/>
      </xdr:nvCxnSpPr>
      <xdr:spPr>
        <a:xfrm flipV="1">
          <a:off x="7713980" y="17823561"/>
          <a:ext cx="7823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17399</xdr:rowOff>
    </xdr:from>
    <xdr:to>
      <xdr:col>41</xdr:col>
      <xdr:colOff>101600</xdr:colOff>
      <xdr:row>106</xdr:row>
      <xdr:rowOff>118999</xdr:rowOff>
    </xdr:to>
    <xdr:sp macro="" textlink="">
      <xdr:nvSpPr>
        <xdr:cNvPr id="281" name="楕円 280">
          <a:extLst>
            <a:ext uri="{FF2B5EF4-FFF2-40B4-BE49-F238E27FC236}">
              <a16:creationId xmlns:a16="http://schemas.microsoft.com/office/drawing/2014/main" id="{71EC2419-D00F-4A27-954B-D75B0C14E325}"/>
            </a:ext>
          </a:extLst>
        </xdr:cNvPr>
        <xdr:cNvSpPr/>
      </xdr:nvSpPr>
      <xdr:spPr>
        <a:xfrm>
          <a:off x="6873240" y="177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61340</xdr:rowOff>
    </xdr:from>
    <xdr:to>
      <xdr:col>45</xdr:col>
      <xdr:colOff>177800</xdr:colOff>
      <xdr:row>106</xdr:row>
      <xdr:rowOff>68199</xdr:rowOff>
    </xdr:to>
    <xdr:cxnSp macro="">
      <xdr:nvCxnSpPr>
        <xdr:cNvPr id="282" name="直線コネクタ 281">
          <a:extLst>
            <a:ext uri="{FF2B5EF4-FFF2-40B4-BE49-F238E27FC236}">
              <a16:creationId xmlns:a16="http://schemas.microsoft.com/office/drawing/2014/main" id="{213A9DB2-0B06-48F7-BBF5-65F8156CA9D2}"/>
            </a:ext>
          </a:extLst>
        </xdr:cNvPr>
        <xdr:cNvCxnSpPr/>
      </xdr:nvCxnSpPr>
      <xdr:spPr>
        <a:xfrm flipV="1">
          <a:off x="6924040" y="17831180"/>
          <a:ext cx="78994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29211</xdr:rowOff>
    </xdr:from>
    <xdr:to>
      <xdr:col>36</xdr:col>
      <xdr:colOff>165100</xdr:colOff>
      <xdr:row>106</xdr:row>
      <xdr:rowOff>130811</xdr:rowOff>
    </xdr:to>
    <xdr:sp macro="" textlink="">
      <xdr:nvSpPr>
        <xdr:cNvPr id="283" name="楕円 282">
          <a:extLst>
            <a:ext uri="{FF2B5EF4-FFF2-40B4-BE49-F238E27FC236}">
              <a16:creationId xmlns:a16="http://schemas.microsoft.com/office/drawing/2014/main" id="{6ADADB7A-EBD9-426A-83EE-DC35D4C63804}"/>
            </a:ext>
          </a:extLst>
        </xdr:cNvPr>
        <xdr:cNvSpPr/>
      </xdr:nvSpPr>
      <xdr:spPr>
        <a:xfrm>
          <a:off x="6098540" y="177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68199</xdr:rowOff>
    </xdr:from>
    <xdr:to>
      <xdr:col>41</xdr:col>
      <xdr:colOff>50800</xdr:colOff>
      <xdr:row>106</xdr:row>
      <xdr:rowOff>80011</xdr:rowOff>
    </xdr:to>
    <xdr:cxnSp macro="">
      <xdr:nvCxnSpPr>
        <xdr:cNvPr id="284" name="直線コネクタ 283">
          <a:extLst>
            <a:ext uri="{FF2B5EF4-FFF2-40B4-BE49-F238E27FC236}">
              <a16:creationId xmlns:a16="http://schemas.microsoft.com/office/drawing/2014/main" id="{3BC16C6D-F728-4AB2-9B0C-DDEE2B6F90B9}"/>
            </a:ext>
          </a:extLst>
        </xdr:cNvPr>
        <xdr:cNvCxnSpPr/>
      </xdr:nvCxnSpPr>
      <xdr:spPr>
        <a:xfrm flipV="1">
          <a:off x="6149340" y="17838039"/>
          <a:ext cx="7747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285" name="n_1aveValue【市民会館】&#10;一人当たり面積">
          <a:extLst>
            <a:ext uri="{FF2B5EF4-FFF2-40B4-BE49-F238E27FC236}">
              <a16:creationId xmlns:a16="http://schemas.microsoft.com/office/drawing/2014/main" id="{A29DA6B6-68AA-40E4-88A2-F6EE92E8BF6D}"/>
            </a:ext>
          </a:extLst>
        </xdr:cNvPr>
        <xdr:cNvSpPr txBox="1"/>
      </xdr:nvSpPr>
      <xdr:spPr>
        <a:xfrm>
          <a:off x="8271587" y="18059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286" name="n_2aveValue【市民会館】&#10;一人当たり面積">
          <a:extLst>
            <a:ext uri="{FF2B5EF4-FFF2-40B4-BE49-F238E27FC236}">
              <a16:creationId xmlns:a16="http://schemas.microsoft.com/office/drawing/2014/main" id="{318C80CE-A784-490C-8906-78B5456BAA46}"/>
            </a:ext>
          </a:extLst>
        </xdr:cNvPr>
        <xdr:cNvSpPr txBox="1"/>
      </xdr:nvSpPr>
      <xdr:spPr>
        <a:xfrm>
          <a:off x="7509587" y="1803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161562</xdr:rowOff>
    </xdr:from>
    <xdr:ext cx="469744" cy="259045"/>
    <xdr:sp macro="" textlink="">
      <xdr:nvSpPr>
        <xdr:cNvPr id="287" name="n_3aveValue【市民会館】&#10;一人当たり面積">
          <a:extLst>
            <a:ext uri="{FF2B5EF4-FFF2-40B4-BE49-F238E27FC236}">
              <a16:creationId xmlns:a16="http://schemas.microsoft.com/office/drawing/2014/main" id="{19B74CA7-1D65-4668-8C0B-E4D91A4F9843}"/>
            </a:ext>
          </a:extLst>
        </xdr:cNvPr>
        <xdr:cNvSpPr txBox="1"/>
      </xdr:nvSpPr>
      <xdr:spPr>
        <a:xfrm>
          <a:off x="6712027" y="180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123080</xdr:rowOff>
    </xdr:from>
    <xdr:ext cx="469744" cy="259045"/>
    <xdr:sp macro="" textlink="">
      <xdr:nvSpPr>
        <xdr:cNvPr id="288" name="n_4aveValue【市民会館】&#10;一人当たり面積">
          <a:extLst>
            <a:ext uri="{FF2B5EF4-FFF2-40B4-BE49-F238E27FC236}">
              <a16:creationId xmlns:a16="http://schemas.microsoft.com/office/drawing/2014/main" id="{EFC9E475-4370-403B-B2F5-5E1877378A25}"/>
            </a:ext>
          </a:extLst>
        </xdr:cNvPr>
        <xdr:cNvSpPr txBox="1"/>
      </xdr:nvSpPr>
      <xdr:spPr>
        <a:xfrm>
          <a:off x="5937327" y="1806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121048</xdr:rowOff>
    </xdr:from>
    <xdr:ext cx="469744" cy="259045"/>
    <xdr:sp macro="" textlink="">
      <xdr:nvSpPr>
        <xdr:cNvPr id="289" name="n_1mainValue【市民会館】&#10;一人当たり面積">
          <a:extLst>
            <a:ext uri="{FF2B5EF4-FFF2-40B4-BE49-F238E27FC236}">
              <a16:creationId xmlns:a16="http://schemas.microsoft.com/office/drawing/2014/main" id="{005A394A-294C-440C-8B9B-D2C690227F92}"/>
            </a:ext>
          </a:extLst>
        </xdr:cNvPr>
        <xdr:cNvSpPr txBox="1"/>
      </xdr:nvSpPr>
      <xdr:spPr>
        <a:xfrm>
          <a:off x="8271587" y="175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128667</xdr:rowOff>
    </xdr:from>
    <xdr:ext cx="469744" cy="259045"/>
    <xdr:sp macro="" textlink="">
      <xdr:nvSpPr>
        <xdr:cNvPr id="290" name="n_2mainValue【市民会館】&#10;一人当たり面積">
          <a:extLst>
            <a:ext uri="{FF2B5EF4-FFF2-40B4-BE49-F238E27FC236}">
              <a16:creationId xmlns:a16="http://schemas.microsoft.com/office/drawing/2014/main" id="{DA212BC1-D531-43CD-B387-1213ABC5DFEE}"/>
            </a:ext>
          </a:extLst>
        </xdr:cNvPr>
        <xdr:cNvSpPr txBox="1"/>
      </xdr:nvSpPr>
      <xdr:spPr>
        <a:xfrm>
          <a:off x="7509587" y="175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135526</xdr:rowOff>
    </xdr:from>
    <xdr:ext cx="469744" cy="259045"/>
    <xdr:sp macro="" textlink="">
      <xdr:nvSpPr>
        <xdr:cNvPr id="291" name="n_3mainValue【市民会館】&#10;一人当たり面積">
          <a:extLst>
            <a:ext uri="{FF2B5EF4-FFF2-40B4-BE49-F238E27FC236}">
              <a16:creationId xmlns:a16="http://schemas.microsoft.com/office/drawing/2014/main" id="{5B75D00B-88DE-46AC-8E60-0594A9BC2DFB}"/>
            </a:ext>
          </a:extLst>
        </xdr:cNvPr>
        <xdr:cNvSpPr txBox="1"/>
      </xdr:nvSpPr>
      <xdr:spPr>
        <a:xfrm>
          <a:off x="6712027" y="1757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147338</xdr:rowOff>
    </xdr:from>
    <xdr:ext cx="469744" cy="259045"/>
    <xdr:sp macro="" textlink="">
      <xdr:nvSpPr>
        <xdr:cNvPr id="292" name="n_4mainValue【市民会館】&#10;一人当たり面積">
          <a:extLst>
            <a:ext uri="{FF2B5EF4-FFF2-40B4-BE49-F238E27FC236}">
              <a16:creationId xmlns:a16="http://schemas.microsoft.com/office/drawing/2014/main" id="{D1CFBB16-B23F-4212-A6B4-810B838AA5A4}"/>
            </a:ext>
          </a:extLst>
        </xdr:cNvPr>
        <xdr:cNvSpPr txBox="1"/>
      </xdr:nvSpPr>
      <xdr:spPr>
        <a:xfrm>
          <a:off x="5937327" y="17581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a:extLst>
            <a:ext uri="{FF2B5EF4-FFF2-40B4-BE49-F238E27FC236}">
              <a16:creationId xmlns:a16="http://schemas.microsoft.com/office/drawing/2014/main" id="{CD450384-E7E5-403D-A2A4-9EA686ABB3B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a:extLst>
            <a:ext uri="{FF2B5EF4-FFF2-40B4-BE49-F238E27FC236}">
              <a16:creationId xmlns:a16="http://schemas.microsoft.com/office/drawing/2014/main" id="{EC43678E-7E20-4456-9F35-21A4E89D85E9}"/>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a:extLst>
            <a:ext uri="{FF2B5EF4-FFF2-40B4-BE49-F238E27FC236}">
              <a16:creationId xmlns:a16="http://schemas.microsoft.com/office/drawing/2014/main" id="{FEC184E6-43C9-4445-9D00-B16E018AD62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a:extLst>
            <a:ext uri="{FF2B5EF4-FFF2-40B4-BE49-F238E27FC236}">
              <a16:creationId xmlns:a16="http://schemas.microsoft.com/office/drawing/2014/main" id="{941FBD05-6EF1-4BB6-8153-A29D8148EAFD}"/>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a:extLst>
            <a:ext uri="{FF2B5EF4-FFF2-40B4-BE49-F238E27FC236}">
              <a16:creationId xmlns:a16="http://schemas.microsoft.com/office/drawing/2014/main" id="{55AA0691-216A-42B3-8ADC-2142F5E6069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a:extLst>
            <a:ext uri="{FF2B5EF4-FFF2-40B4-BE49-F238E27FC236}">
              <a16:creationId xmlns:a16="http://schemas.microsoft.com/office/drawing/2014/main" id="{791BEA74-7EFD-4DA8-BD00-7405BE4105E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a:extLst>
            <a:ext uri="{FF2B5EF4-FFF2-40B4-BE49-F238E27FC236}">
              <a16:creationId xmlns:a16="http://schemas.microsoft.com/office/drawing/2014/main" id="{2146001D-8BA3-4534-BD1F-4D5BE56A6AB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a:extLst>
            <a:ext uri="{FF2B5EF4-FFF2-40B4-BE49-F238E27FC236}">
              <a16:creationId xmlns:a16="http://schemas.microsoft.com/office/drawing/2014/main" id="{A8E8D971-8E98-4FBC-8847-B9EE407CF56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a:extLst>
            <a:ext uri="{FF2B5EF4-FFF2-40B4-BE49-F238E27FC236}">
              <a16:creationId xmlns:a16="http://schemas.microsoft.com/office/drawing/2014/main" id="{1DC7B50C-FF76-4AFF-9AF6-F12D91502387}"/>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a:extLst>
            <a:ext uri="{FF2B5EF4-FFF2-40B4-BE49-F238E27FC236}">
              <a16:creationId xmlns:a16="http://schemas.microsoft.com/office/drawing/2014/main" id="{3D1A5862-85E3-472F-B437-65B68706D71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a:extLst>
            <a:ext uri="{FF2B5EF4-FFF2-40B4-BE49-F238E27FC236}">
              <a16:creationId xmlns:a16="http://schemas.microsoft.com/office/drawing/2014/main" id="{FBDE8379-C80C-4B1D-B46E-59D69DC02EC3}"/>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4" name="直線コネクタ 303">
          <a:extLst>
            <a:ext uri="{FF2B5EF4-FFF2-40B4-BE49-F238E27FC236}">
              <a16:creationId xmlns:a16="http://schemas.microsoft.com/office/drawing/2014/main" id="{19E0C7DB-3073-471F-9D1A-111434016B40}"/>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5" name="テキスト ボックス 304">
          <a:extLst>
            <a:ext uri="{FF2B5EF4-FFF2-40B4-BE49-F238E27FC236}">
              <a16:creationId xmlns:a16="http://schemas.microsoft.com/office/drawing/2014/main" id="{0734129E-E1A4-4E26-B567-13AE5E04DFE6}"/>
            </a:ext>
          </a:extLst>
        </xdr:cNvPr>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6" name="直線コネクタ 305">
          <a:extLst>
            <a:ext uri="{FF2B5EF4-FFF2-40B4-BE49-F238E27FC236}">
              <a16:creationId xmlns:a16="http://schemas.microsoft.com/office/drawing/2014/main" id="{93EDA00D-2AA2-4296-A531-1DABE2B0CC9F}"/>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7" name="テキスト ボックス 306">
          <a:extLst>
            <a:ext uri="{FF2B5EF4-FFF2-40B4-BE49-F238E27FC236}">
              <a16:creationId xmlns:a16="http://schemas.microsoft.com/office/drawing/2014/main" id="{494F8E35-68A1-41AA-A32E-41307FF109C9}"/>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8" name="直線コネクタ 307">
          <a:extLst>
            <a:ext uri="{FF2B5EF4-FFF2-40B4-BE49-F238E27FC236}">
              <a16:creationId xmlns:a16="http://schemas.microsoft.com/office/drawing/2014/main" id="{6C6663A7-E0B8-4456-B839-AFC42D85B43A}"/>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9" name="テキスト ボックス 308">
          <a:extLst>
            <a:ext uri="{FF2B5EF4-FFF2-40B4-BE49-F238E27FC236}">
              <a16:creationId xmlns:a16="http://schemas.microsoft.com/office/drawing/2014/main" id="{508DF19C-005C-46D3-9DDE-F4EAF48CDA7B}"/>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0" name="直線コネクタ 309">
          <a:extLst>
            <a:ext uri="{FF2B5EF4-FFF2-40B4-BE49-F238E27FC236}">
              <a16:creationId xmlns:a16="http://schemas.microsoft.com/office/drawing/2014/main" id="{6F533D61-0AED-43FF-A16C-714B85966F4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1" name="テキスト ボックス 310">
          <a:extLst>
            <a:ext uri="{FF2B5EF4-FFF2-40B4-BE49-F238E27FC236}">
              <a16:creationId xmlns:a16="http://schemas.microsoft.com/office/drawing/2014/main" id="{77471CE8-B27A-41C9-BA89-EE1F31C14081}"/>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2" name="直線コネクタ 311">
          <a:extLst>
            <a:ext uri="{FF2B5EF4-FFF2-40B4-BE49-F238E27FC236}">
              <a16:creationId xmlns:a16="http://schemas.microsoft.com/office/drawing/2014/main" id="{C6B9479F-B87E-444A-A99B-879AA6F11C5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13" name="テキスト ボックス 312">
          <a:extLst>
            <a:ext uri="{FF2B5EF4-FFF2-40B4-BE49-F238E27FC236}">
              <a16:creationId xmlns:a16="http://schemas.microsoft.com/office/drawing/2014/main" id="{CA59A142-F54B-401B-9044-21EDB3D08945}"/>
            </a:ext>
          </a:extLst>
        </xdr:cNvPr>
        <xdr:cNvSpPr txBox="1"/>
      </xdr:nvSpPr>
      <xdr:spPr>
        <a:xfrm>
          <a:off x="1066688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4" name="直線コネクタ 313">
          <a:extLst>
            <a:ext uri="{FF2B5EF4-FFF2-40B4-BE49-F238E27FC236}">
              <a16:creationId xmlns:a16="http://schemas.microsoft.com/office/drawing/2014/main" id="{F5428CC3-4465-4480-8EEC-BAAE034366B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一般廃棄物処理施設】&#10;有形固定資産減価償却率グラフ枠">
          <a:extLst>
            <a:ext uri="{FF2B5EF4-FFF2-40B4-BE49-F238E27FC236}">
              <a16:creationId xmlns:a16="http://schemas.microsoft.com/office/drawing/2014/main" id="{CDEC1B0D-862F-4D1F-A16E-1CAC2667B7F6}"/>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316" name="直線コネクタ 315">
          <a:extLst>
            <a:ext uri="{FF2B5EF4-FFF2-40B4-BE49-F238E27FC236}">
              <a16:creationId xmlns:a16="http://schemas.microsoft.com/office/drawing/2014/main" id="{4A273FB0-DA1F-4EFA-816C-73EC7C5E440D}"/>
            </a:ext>
          </a:extLst>
        </xdr:cNvPr>
        <xdr:cNvCxnSpPr/>
      </xdr:nvCxnSpPr>
      <xdr:spPr>
        <a:xfrm flipV="1">
          <a:off x="14375764" y="582549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317" name="【一般廃棄物処理施設】&#10;有形固定資産減価償却率最小値テキスト">
          <a:extLst>
            <a:ext uri="{FF2B5EF4-FFF2-40B4-BE49-F238E27FC236}">
              <a16:creationId xmlns:a16="http://schemas.microsoft.com/office/drawing/2014/main" id="{A830E531-2E44-4AE3-B034-332774E7F2E9}"/>
            </a:ext>
          </a:extLst>
        </xdr:cNvPr>
        <xdr:cNvSpPr txBox="1"/>
      </xdr:nvSpPr>
      <xdr:spPr>
        <a:xfrm>
          <a:off x="14414500" y="701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318" name="直線コネクタ 317">
          <a:extLst>
            <a:ext uri="{FF2B5EF4-FFF2-40B4-BE49-F238E27FC236}">
              <a16:creationId xmlns:a16="http://schemas.microsoft.com/office/drawing/2014/main" id="{2464CDF7-7C18-4BB7-97EE-2387C8D4BD0F}"/>
            </a:ext>
          </a:extLst>
        </xdr:cNvPr>
        <xdr:cNvCxnSpPr/>
      </xdr:nvCxnSpPr>
      <xdr:spPr>
        <a:xfrm>
          <a:off x="14287500" y="70161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319" name="【一般廃棄物処理施設】&#10;有形固定資産減価償却率最大値テキスト">
          <a:extLst>
            <a:ext uri="{FF2B5EF4-FFF2-40B4-BE49-F238E27FC236}">
              <a16:creationId xmlns:a16="http://schemas.microsoft.com/office/drawing/2014/main" id="{F0F1291D-F7C4-4BDE-851E-5FEFF4E91C44}"/>
            </a:ext>
          </a:extLst>
        </xdr:cNvPr>
        <xdr:cNvSpPr txBox="1"/>
      </xdr:nvSpPr>
      <xdr:spPr>
        <a:xfrm>
          <a:off x="14414500" y="560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320" name="直線コネクタ 319">
          <a:extLst>
            <a:ext uri="{FF2B5EF4-FFF2-40B4-BE49-F238E27FC236}">
              <a16:creationId xmlns:a16="http://schemas.microsoft.com/office/drawing/2014/main" id="{F11560F7-4614-4DDB-8A98-FB88F4CA2E77}"/>
            </a:ext>
          </a:extLst>
        </xdr:cNvPr>
        <xdr:cNvCxnSpPr/>
      </xdr:nvCxnSpPr>
      <xdr:spPr>
        <a:xfrm>
          <a:off x="14287500" y="5825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91457</xdr:rowOff>
    </xdr:from>
    <xdr:ext cx="405111" cy="259045"/>
    <xdr:sp macro="" textlink="">
      <xdr:nvSpPr>
        <xdr:cNvPr id="321" name="【一般廃棄物処理施設】&#10;有形固定資産減価償却率平均値テキスト">
          <a:extLst>
            <a:ext uri="{FF2B5EF4-FFF2-40B4-BE49-F238E27FC236}">
              <a16:creationId xmlns:a16="http://schemas.microsoft.com/office/drawing/2014/main" id="{6F071C5F-0203-4955-8BA7-F325F131F5A8}"/>
            </a:ext>
          </a:extLst>
        </xdr:cNvPr>
        <xdr:cNvSpPr txBox="1"/>
      </xdr:nvSpPr>
      <xdr:spPr>
        <a:xfrm>
          <a:off x="144145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322" name="フローチャート: 判断 321">
          <a:extLst>
            <a:ext uri="{FF2B5EF4-FFF2-40B4-BE49-F238E27FC236}">
              <a16:creationId xmlns:a16="http://schemas.microsoft.com/office/drawing/2014/main" id="{490DF873-D48F-4F7A-AC8F-B629FE6646BF}"/>
            </a:ext>
          </a:extLst>
        </xdr:cNvPr>
        <xdr:cNvSpPr/>
      </xdr:nvSpPr>
      <xdr:spPr>
        <a:xfrm>
          <a:off x="14325600" y="648335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323" name="フローチャート: 判断 322">
          <a:extLst>
            <a:ext uri="{FF2B5EF4-FFF2-40B4-BE49-F238E27FC236}">
              <a16:creationId xmlns:a16="http://schemas.microsoft.com/office/drawing/2014/main" id="{CA2B46EE-B07C-4702-B008-D1F3767E9C6D}"/>
            </a:ext>
          </a:extLst>
        </xdr:cNvPr>
        <xdr:cNvSpPr/>
      </xdr:nvSpPr>
      <xdr:spPr>
        <a:xfrm>
          <a:off x="13578840" y="644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324" name="フローチャート: 判断 323">
          <a:extLst>
            <a:ext uri="{FF2B5EF4-FFF2-40B4-BE49-F238E27FC236}">
              <a16:creationId xmlns:a16="http://schemas.microsoft.com/office/drawing/2014/main" id="{634F15B4-7BB8-4C46-8DD1-AF79A93985EA}"/>
            </a:ext>
          </a:extLst>
        </xdr:cNvPr>
        <xdr:cNvSpPr/>
      </xdr:nvSpPr>
      <xdr:spPr>
        <a:xfrm>
          <a:off x="12804140" y="63366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13970</xdr:rowOff>
    </xdr:from>
    <xdr:to>
      <xdr:col>72</xdr:col>
      <xdr:colOff>38100</xdr:colOff>
      <xdr:row>38</xdr:row>
      <xdr:rowOff>115570</xdr:rowOff>
    </xdr:to>
    <xdr:sp macro="" textlink="">
      <xdr:nvSpPr>
        <xdr:cNvPr id="325" name="フローチャート: 判断 324">
          <a:extLst>
            <a:ext uri="{FF2B5EF4-FFF2-40B4-BE49-F238E27FC236}">
              <a16:creationId xmlns:a16="http://schemas.microsoft.com/office/drawing/2014/main" id="{C69BC546-9EBE-4226-BF6C-C5BD8381A339}"/>
            </a:ext>
          </a:extLst>
        </xdr:cNvPr>
        <xdr:cNvSpPr/>
      </xdr:nvSpPr>
      <xdr:spPr>
        <a:xfrm>
          <a:off x="12029440" y="6384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118745</xdr:rowOff>
    </xdr:from>
    <xdr:to>
      <xdr:col>67</xdr:col>
      <xdr:colOff>101600</xdr:colOff>
      <xdr:row>38</xdr:row>
      <xdr:rowOff>48895</xdr:rowOff>
    </xdr:to>
    <xdr:sp macro="" textlink="">
      <xdr:nvSpPr>
        <xdr:cNvPr id="326" name="フローチャート: 判断 325">
          <a:extLst>
            <a:ext uri="{FF2B5EF4-FFF2-40B4-BE49-F238E27FC236}">
              <a16:creationId xmlns:a16="http://schemas.microsoft.com/office/drawing/2014/main" id="{5AA402EA-1D89-4810-B36F-8C828C4887F0}"/>
            </a:ext>
          </a:extLst>
        </xdr:cNvPr>
        <xdr:cNvSpPr/>
      </xdr:nvSpPr>
      <xdr:spPr>
        <a:xfrm>
          <a:off x="11231880" y="6321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a:extLst>
            <a:ext uri="{FF2B5EF4-FFF2-40B4-BE49-F238E27FC236}">
              <a16:creationId xmlns:a16="http://schemas.microsoft.com/office/drawing/2014/main" id="{624619C8-645A-435C-A13D-E4470B988416}"/>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627150B3-64A6-4B24-9017-3FC4AE713D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958540CD-C3FB-4DA3-91EB-A96D743B7D42}"/>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271339D5-F455-4A64-8520-016B6AAAF6C7}"/>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4EAC4C81-FFDB-4962-9B28-E8430E719DDE}"/>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332" name="楕円 331">
          <a:extLst>
            <a:ext uri="{FF2B5EF4-FFF2-40B4-BE49-F238E27FC236}">
              <a16:creationId xmlns:a16="http://schemas.microsoft.com/office/drawing/2014/main" id="{B71883A1-5E8E-407C-8220-6D5EB2DF9E6C}"/>
            </a:ext>
          </a:extLst>
        </xdr:cNvPr>
        <xdr:cNvSpPr/>
      </xdr:nvSpPr>
      <xdr:spPr>
        <a:xfrm>
          <a:off x="14325600" y="648144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134002</xdr:rowOff>
    </xdr:from>
    <xdr:ext cx="405111" cy="259045"/>
    <xdr:sp macro="" textlink="">
      <xdr:nvSpPr>
        <xdr:cNvPr id="333" name="【一般廃棄物処理施設】&#10;有形固定資産減価償却率該当値テキスト">
          <a:extLst>
            <a:ext uri="{FF2B5EF4-FFF2-40B4-BE49-F238E27FC236}">
              <a16:creationId xmlns:a16="http://schemas.microsoft.com/office/drawing/2014/main" id="{12A0FA66-9008-440D-82AF-56E657A96BBC}"/>
            </a:ext>
          </a:extLst>
        </xdr:cNvPr>
        <xdr:cNvSpPr txBox="1"/>
      </xdr:nvSpPr>
      <xdr:spPr>
        <a:xfrm>
          <a:off x="14414500" y="633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71120</xdr:rowOff>
    </xdr:from>
    <xdr:to>
      <xdr:col>81</xdr:col>
      <xdr:colOff>101600</xdr:colOff>
      <xdr:row>39</xdr:row>
      <xdr:rowOff>1270</xdr:rowOff>
    </xdr:to>
    <xdr:sp macro="" textlink="">
      <xdr:nvSpPr>
        <xdr:cNvPr id="334" name="楕円 333">
          <a:extLst>
            <a:ext uri="{FF2B5EF4-FFF2-40B4-BE49-F238E27FC236}">
              <a16:creationId xmlns:a16="http://schemas.microsoft.com/office/drawing/2014/main" id="{691A5FAB-FC07-4A66-8A5C-73E529AFBF4E}"/>
            </a:ext>
          </a:extLst>
        </xdr:cNvPr>
        <xdr:cNvSpPr/>
      </xdr:nvSpPr>
      <xdr:spPr>
        <a:xfrm>
          <a:off x="13578840" y="64414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121920</xdr:rowOff>
    </xdr:from>
    <xdr:to>
      <xdr:col>85</xdr:col>
      <xdr:colOff>127000</xdr:colOff>
      <xdr:row>38</xdr:row>
      <xdr:rowOff>161925</xdr:rowOff>
    </xdr:to>
    <xdr:cxnSp macro="">
      <xdr:nvCxnSpPr>
        <xdr:cNvPr id="335" name="直線コネクタ 334">
          <a:extLst>
            <a:ext uri="{FF2B5EF4-FFF2-40B4-BE49-F238E27FC236}">
              <a16:creationId xmlns:a16="http://schemas.microsoft.com/office/drawing/2014/main" id="{730ECDB6-CA09-41E6-9272-6D19802A95E6}"/>
            </a:ext>
          </a:extLst>
        </xdr:cNvPr>
        <xdr:cNvCxnSpPr/>
      </xdr:nvCxnSpPr>
      <xdr:spPr>
        <a:xfrm>
          <a:off x="13629640" y="6492240"/>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27305</xdr:rowOff>
    </xdr:from>
    <xdr:to>
      <xdr:col>76</xdr:col>
      <xdr:colOff>165100</xdr:colOff>
      <xdr:row>38</xdr:row>
      <xdr:rowOff>128905</xdr:rowOff>
    </xdr:to>
    <xdr:sp macro="" textlink="">
      <xdr:nvSpPr>
        <xdr:cNvPr id="336" name="楕円 335">
          <a:extLst>
            <a:ext uri="{FF2B5EF4-FFF2-40B4-BE49-F238E27FC236}">
              <a16:creationId xmlns:a16="http://schemas.microsoft.com/office/drawing/2014/main" id="{4C90A865-602C-4C8E-AE1D-69F8FDA98790}"/>
            </a:ext>
          </a:extLst>
        </xdr:cNvPr>
        <xdr:cNvSpPr/>
      </xdr:nvSpPr>
      <xdr:spPr>
        <a:xfrm>
          <a:off x="1280414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78105</xdr:rowOff>
    </xdr:from>
    <xdr:to>
      <xdr:col>81</xdr:col>
      <xdr:colOff>50800</xdr:colOff>
      <xdr:row>38</xdr:row>
      <xdr:rowOff>121920</xdr:rowOff>
    </xdr:to>
    <xdr:cxnSp macro="">
      <xdr:nvCxnSpPr>
        <xdr:cNvPr id="337" name="直線コネクタ 336">
          <a:extLst>
            <a:ext uri="{FF2B5EF4-FFF2-40B4-BE49-F238E27FC236}">
              <a16:creationId xmlns:a16="http://schemas.microsoft.com/office/drawing/2014/main" id="{7E3BEF1D-D47D-4461-82EF-204990859E5A}"/>
            </a:ext>
          </a:extLst>
        </xdr:cNvPr>
        <xdr:cNvCxnSpPr/>
      </xdr:nvCxnSpPr>
      <xdr:spPr>
        <a:xfrm>
          <a:off x="12854940" y="644842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163847</xdr:rowOff>
    </xdr:from>
    <xdr:ext cx="405111" cy="259045"/>
    <xdr:sp macro="" textlink="">
      <xdr:nvSpPr>
        <xdr:cNvPr id="338" name="n_1aveValue【一般廃棄物処理施設】&#10;有形固定資産減価償却率">
          <a:extLst>
            <a:ext uri="{FF2B5EF4-FFF2-40B4-BE49-F238E27FC236}">
              <a16:creationId xmlns:a16="http://schemas.microsoft.com/office/drawing/2014/main" id="{0A832C7F-2E63-4C48-8749-0685B7885A36}"/>
            </a:ext>
          </a:extLst>
        </xdr:cNvPr>
        <xdr:cNvSpPr txBox="1"/>
      </xdr:nvSpPr>
      <xdr:spPr>
        <a:xfrm>
          <a:off x="134372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80662</xdr:rowOff>
    </xdr:from>
    <xdr:ext cx="405111" cy="259045"/>
    <xdr:sp macro="" textlink="">
      <xdr:nvSpPr>
        <xdr:cNvPr id="339" name="n_2aveValue【一般廃棄物処理施設】&#10;有形固定資産減価償却率">
          <a:extLst>
            <a:ext uri="{FF2B5EF4-FFF2-40B4-BE49-F238E27FC236}">
              <a16:creationId xmlns:a16="http://schemas.microsoft.com/office/drawing/2014/main" id="{F0063E64-9E2B-4FDC-B54B-A831CC6A09D1}"/>
            </a:ext>
          </a:extLst>
        </xdr:cNvPr>
        <xdr:cNvSpPr txBox="1"/>
      </xdr:nvSpPr>
      <xdr:spPr>
        <a:xfrm>
          <a:off x="126752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132097</xdr:rowOff>
    </xdr:from>
    <xdr:ext cx="405111" cy="259045"/>
    <xdr:sp macro="" textlink="">
      <xdr:nvSpPr>
        <xdr:cNvPr id="340" name="n_3aveValue【一般廃棄物処理施設】&#10;有形固定資産減価償却率">
          <a:extLst>
            <a:ext uri="{FF2B5EF4-FFF2-40B4-BE49-F238E27FC236}">
              <a16:creationId xmlns:a16="http://schemas.microsoft.com/office/drawing/2014/main" id="{3D05AAC8-B8D0-4B0F-9C02-A174C3B9ECBA}"/>
            </a:ext>
          </a:extLst>
        </xdr:cNvPr>
        <xdr:cNvSpPr txBox="1"/>
      </xdr:nvSpPr>
      <xdr:spPr>
        <a:xfrm>
          <a:off x="119005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65422</xdr:rowOff>
    </xdr:from>
    <xdr:ext cx="405111" cy="259045"/>
    <xdr:sp macro="" textlink="">
      <xdr:nvSpPr>
        <xdr:cNvPr id="341" name="n_4aveValue【一般廃棄物処理施設】&#10;有形固定資産減価償却率">
          <a:extLst>
            <a:ext uri="{FF2B5EF4-FFF2-40B4-BE49-F238E27FC236}">
              <a16:creationId xmlns:a16="http://schemas.microsoft.com/office/drawing/2014/main" id="{34E28D3F-E081-4910-ADF4-4F7ACE5BC26B}"/>
            </a:ext>
          </a:extLst>
        </xdr:cNvPr>
        <xdr:cNvSpPr txBox="1"/>
      </xdr:nvSpPr>
      <xdr:spPr>
        <a:xfrm>
          <a:off x="1110298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17797</xdr:rowOff>
    </xdr:from>
    <xdr:ext cx="405111" cy="259045"/>
    <xdr:sp macro="" textlink="">
      <xdr:nvSpPr>
        <xdr:cNvPr id="342" name="n_1mainValue【一般廃棄物処理施設】&#10;有形固定資産減価償却率">
          <a:extLst>
            <a:ext uri="{FF2B5EF4-FFF2-40B4-BE49-F238E27FC236}">
              <a16:creationId xmlns:a16="http://schemas.microsoft.com/office/drawing/2014/main" id="{31D9043F-911B-4590-AAC8-78DBE4221B4C}"/>
            </a:ext>
          </a:extLst>
        </xdr:cNvPr>
        <xdr:cNvSpPr txBox="1"/>
      </xdr:nvSpPr>
      <xdr:spPr>
        <a:xfrm>
          <a:off x="134372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120032</xdr:rowOff>
    </xdr:from>
    <xdr:ext cx="405111" cy="259045"/>
    <xdr:sp macro="" textlink="">
      <xdr:nvSpPr>
        <xdr:cNvPr id="343" name="n_2mainValue【一般廃棄物処理施設】&#10;有形固定資産減価償却率">
          <a:extLst>
            <a:ext uri="{FF2B5EF4-FFF2-40B4-BE49-F238E27FC236}">
              <a16:creationId xmlns:a16="http://schemas.microsoft.com/office/drawing/2014/main" id="{001AF9FC-6440-415C-9E9E-D6110C00358A}"/>
            </a:ext>
          </a:extLst>
        </xdr:cNvPr>
        <xdr:cNvSpPr txBox="1"/>
      </xdr:nvSpPr>
      <xdr:spPr>
        <a:xfrm>
          <a:off x="126752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4" name="正方形/長方形 343">
          <a:extLst>
            <a:ext uri="{FF2B5EF4-FFF2-40B4-BE49-F238E27FC236}">
              <a16:creationId xmlns:a16="http://schemas.microsoft.com/office/drawing/2014/main" id="{5608E91D-806D-48DD-A839-FC7CF1F4671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5" name="正方形/長方形 344">
          <a:extLst>
            <a:ext uri="{FF2B5EF4-FFF2-40B4-BE49-F238E27FC236}">
              <a16:creationId xmlns:a16="http://schemas.microsoft.com/office/drawing/2014/main" id="{A28545A7-C86D-4028-BCA9-FE3173ABE8C5}"/>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6" name="正方形/長方形 345">
          <a:extLst>
            <a:ext uri="{FF2B5EF4-FFF2-40B4-BE49-F238E27FC236}">
              <a16:creationId xmlns:a16="http://schemas.microsoft.com/office/drawing/2014/main" id="{20992408-E80F-4915-AB53-FF4B50864DC8}"/>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7" name="正方形/長方形 346">
          <a:extLst>
            <a:ext uri="{FF2B5EF4-FFF2-40B4-BE49-F238E27FC236}">
              <a16:creationId xmlns:a16="http://schemas.microsoft.com/office/drawing/2014/main" id="{C825D8DF-A4CF-4893-A33C-125A6749F099}"/>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8" name="正方形/長方形 347">
          <a:extLst>
            <a:ext uri="{FF2B5EF4-FFF2-40B4-BE49-F238E27FC236}">
              <a16:creationId xmlns:a16="http://schemas.microsoft.com/office/drawing/2014/main" id="{D2CE40F7-C4AB-4E68-9825-20823A908EE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9" name="正方形/長方形 348">
          <a:extLst>
            <a:ext uri="{FF2B5EF4-FFF2-40B4-BE49-F238E27FC236}">
              <a16:creationId xmlns:a16="http://schemas.microsoft.com/office/drawing/2014/main" id="{D6EF0A07-12F2-4122-81D1-96270A610CA5}"/>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0" name="正方形/長方形 349">
          <a:extLst>
            <a:ext uri="{FF2B5EF4-FFF2-40B4-BE49-F238E27FC236}">
              <a16:creationId xmlns:a16="http://schemas.microsoft.com/office/drawing/2014/main" id="{8387B0BC-1CD2-4CE1-8C81-A7E5663FD507}"/>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1" name="正方形/長方形 350">
          <a:extLst>
            <a:ext uri="{FF2B5EF4-FFF2-40B4-BE49-F238E27FC236}">
              <a16:creationId xmlns:a16="http://schemas.microsoft.com/office/drawing/2014/main" id="{ED241104-880C-45AA-908C-857BA990A05B}"/>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2" name="テキスト ボックス 351">
          <a:extLst>
            <a:ext uri="{FF2B5EF4-FFF2-40B4-BE49-F238E27FC236}">
              <a16:creationId xmlns:a16="http://schemas.microsoft.com/office/drawing/2014/main" id="{91B6700B-E22C-4B38-80C9-FA8D062A2F9F}"/>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3" name="直線コネクタ 352">
          <a:extLst>
            <a:ext uri="{FF2B5EF4-FFF2-40B4-BE49-F238E27FC236}">
              <a16:creationId xmlns:a16="http://schemas.microsoft.com/office/drawing/2014/main" id="{E3C8BB85-72B1-41DA-B212-7AB98DB0D2F2}"/>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4" name="直線コネクタ 353">
          <a:extLst>
            <a:ext uri="{FF2B5EF4-FFF2-40B4-BE49-F238E27FC236}">
              <a16:creationId xmlns:a16="http://schemas.microsoft.com/office/drawing/2014/main" id="{278EB48C-1F47-4955-AE2E-207CB930B332}"/>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55" name="テキスト ボックス 354">
          <a:extLst>
            <a:ext uri="{FF2B5EF4-FFF2-40B4-BE49-F238E27FC236}">
              <a16:creationId xmlns:a16="http://schemas.microsoft.com/office/drawing/2014/main" id="{A9924132-7BB1-4427-8F52-FA242E228710}"/>
            </a:ext>
          </a:extLst>
        </xdr:cNvPr>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6" name="直線コネクタ 355">
          <a:extLst>
            <a:ext uri="{FF2B5EF4-FFF2-40B4-BE49-F238E27FC236}">
              <a16:creationId xmlns:a16="http://schemas.microsoft.com/office/drawing/2014/main" id="{491FF38B-FC1E-414B-98D1-13306790B1BB}"/>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57" name="テキスト ボックス 356">
          <a:extLst>
            <a:ext uri="{FF2B5EF4-FFF2-40B4-BE49-F238E27FC236}">
              <a16:creationId xmlns:a16="http://schemas.microsoft.com/office/drawing/2014/main" id="{2F010B1A-D8F0-46F0-8484-DA529F2632E9}"/>
            </a:ext>
          </a:extLst>
        </xdr:cNvPr>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8" name="直線コネクタ 357">
          <a:extLst>
            <a:ext uri="{FF2B5EF4-FFF2-40B4-BE49-F238E27FC236}">
              <a16:creationId xmlns:a16="http://schemas.microsoft.com/office/drawing/2014/main" id="{2EC3185B-0437-424A-8AE6-1353E2BE6D2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59" name="テキスト ボックス 358">
          <a:extLst>
            <a:ext uri="{FF2B5EF4-FFF2-40B4-BE49-F238E27FC236}">
              <a16:creationId xmlns:a16="http://schemas.microsoft.com/office/drawing/2014/main" id="{81CB2544-808B-400D-87BE-438F34426F0A}"/>
            </a:ext>
          </a:extLst>
        </xdr:cNvPr>
        <xdr:cNvSpPr txBox="1"/>
      </xdr:nvSpPr>
      <xdr:spPr>
        <a:xfrm>
          <a:off x="1558946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0" name="直線コネクタ 359">
          <a:extLst>
            <a:ext uri="{FF2B5EF4-FFF2-40B4-BE49-F238E27FC236}">
              <a16:creationId xmlns:a16="http://schemas.microsoft.com/office/drawing/2014/main" id="{673B7B83-925E-412B-9A90-0293DC366970}"/>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61" name="テキスト ボックス 360">
          <a:extLst>
            <a:ext uri="{FF2B5EF4-FFF2-40B4-BE49-F238E27FC236}">
              <a16:creationId xmlns:a16="http://schemas.microsoft.com/office/drawing/2014/main" id="{06C06B1C-5A2B-4956-A4A3-147CBF6AA61D}"/>
            </a:ext>
          </a:extLst>
        </xdr:cNvPr>
        <xdr:cNvSpPr txBox="1"/>
      </xdr:nvSpPr>
      <xdr:spPr>
        <a:xfrm>
          <a:off x="1558946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2" name="直線コネクタ 361">
          <a:extLst>
            <a:ext uri="{FF2B5EF4-FFF2-40B4-BE49-F238E27FC236}">
              <a16:creationId xmlns:a16="http://schemas.microsoft.com/office/drawing/2014/main" id="{0175E496-7C56-4082-89B8-C83EB453424C}"/>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63" name="テキスト ボックス 362">
          <a:extLst>
            <a:ext uri="{FF2B5EF4-FFF2-40B4-BE49-F238E27FC236}">
              <a16:creationId xmlns:a16="http://schemas.microsoft.com/office/drawing/2014/main" id="{5070BCB3-E5D9-4425-971D-B374D82691D0}"/>
            </a:ext>
          </a:extLst>
        </xdr:cNvPr>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4" name="直線コネクタ 363">
          <a:extLst>
            <a:ext uri="{FF2B5EF4-FFF2-40B4-BE49-F238E27FC236}">
              <a16:creationId xmlns:a16="http://schemas.microsoft.com/office/drawing/2014/main" id="{E91D6C49-F261-433E-94E5-DCE2F0B5E99B}"/>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65" name="テキスト ボックス 364">
          <a:extLst>
            <a:ext uri="{FF2B5EF4-FFF2-40B4-BE49-F238E27FC236}">
              <a16:creationId xmlns:a16="http://schemas.microsoft.com/office/drawing/2014/main" id="{59A30752-104D-45D7-A0CA-577111029F93}"/>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6" name="【一般廃棄物処理施設】&#10;一人当たり有形固定資産（償却資産）額グラフ枠">
          <a:extLst>
            <a:ext uri="{FF2B5EF4-FFF2-40B4-BE49-F238E27FC236}">
              <a16:creationId xmlns:a16="http://schemas.microsoft.com/office/drawing/2014/main" id="{19BEBCF8-34AA-4C4B-AE9D-FA5BF9D7CAF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367" name="直線コネクタ 366">
          <a:extLst>
            <a:ext uri="{FF2B5EF4-FFF2-40B4-BE49-F238E27FC236}">
              <a16:creationId xmlns:a16="http://schemas.microsoft.com/office/drawing/2014/main" id="{CD799947-FDBA-4BBD-BE17-CC900B0318D7}"/>
            </a:ext>
          </a:extLst>
        </xdr:cNvPr>
        <xdr:cNvCxnSpPr/>
      </xdr:nvCxnSpPr>
      <xdr:spPr>
        <a:xfrm flipV="1">
          <a:off x="19509104" y="5703719"/>
          <a:ext cx="0" cy="1375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368" name="【一般廃棄物処理施設】&#10;一人当たり有形固定資産（償却資産）額最小値テキスト">
          <a:extLst>
            <a:ext uri="{FF2B5EF4-FFF2-40B4-BE49-F238E27FC236}">
              <a16:creationId xmlns:a16="http://schemas.microsoft.com/office/drawing/2014/main" id="{E2D9E190-45E1-4D0A-9C5A-827885332AC9}"/>
            </a:ext>
          </a:extLst>
        </xdr:cNvPr>
        <xdr:cNvSpPr txBox="1"/>
      </xdr:nvSpPr>
      <xdr:spPr>
        <a:xfrm>
          <a:off x="19547840" y="7082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369" name="直線コネクタ 368">
          <a:extLst>
            <a:ext uri="{FF2B5EF4-FFF2-40B4-BE49-F238E27FC236}">
              <a16:creationId xmlns:a16="http://schemas.microsoft.com/office/drawing/2014/main" id="{8A4FD9A2-5559-4201-9CAC-5AF42B07D9FB}"/>
            </a:ext>
          </a:extLst>
        </xdr:cNvPr>
        <xdr:cNvCxnSpPr/>
      </xdr:nvCxnSpPr>
      <xdr:spPr>
        <a:xfrm>
          <a:off x="19443700" y="7078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370" name="【一般廃棄物処理施設】&#10;一人当たり有形固定資産（償却資産）額最大値テキスト">
          <a:extLst>
            <a:ext uri="{FF2B5EF4-FFF2-40B4-BE49-F238E27FC236}">
              <a16:creationId xmlns:a16="http://schemas.microsoft.com/office/drawing/2014/main" id="{CBF7F19F-8D66-44F0-BB15-3D92615FF225}"/>
            </a:ext>
          </a:extLst>
        </xdr:cNvPr>
        <xdr:cNvSpPr txBox="1"/>
      </xdr:nvSpPr>
      <xdr:spPr>
        <a:xfrm>
          <a:off x="19547840" y="548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371" name="直線コネクタ 370">
          <a:extLst>
            <a:ext uri="{FF2B5EF4-FFF2-40B4-BE49-F238E27FC236}">
              <a16:creationId xmlns:a16="http://schemas.microsoft.com/office/drawing/2014/main" id="{2D3FB7A0-1D66-42AB-995B-306C339702D3}"/>
            </a:ext>
          </a:extLst>
        </xdr:cNvPr>
        <xdr:cNvCxnSpPr/>
      </xdr:nvCxnSpPr>
      <xdr:spPr>
        <a:xfrm>
          <a:off x="19443700" y="57037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8162</xdr:rowOff>
    </xdr:from>
    <xdr:ext cx="599010" cy="259045"/>
    <xdr:sp macro="" textlink="">
      <xdr:nvSpPr>
        <xdr:cNvPr id="372" name="【一般廃棄物処理施設】&#10;一人当たり有形固定資産（償却資産）額平均値テキスト">
          <a:extLst>
            <a:ext uri="{FF2B5EF4-FFF2-40B4-BE49-F238E27FC236}">
              <a16:creationId xmlns:a16="http://schemas.microsoft.com/office/drawing/2014/main" id="{1181F2F1-AA02-4D3A-B3EE-E2A4CA7DB61D}"/>
            </a:ext>
          </a:extLst>
        </xdr:cNvPr>
        <xdr:cNvSpPr txBox="1"/>
      </xdr:nvSpPr>
      <xdr:spPr>
        <a:xfrm>
          <a:off x="19547840" y="6546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373" name="フローチャート: 判断 372">
          <a:extLst>
            <a:ext uri="{FF2B5EF4-FFF2-40B4-BE49-F238E27FC236}">
              <a16:creationId xmlns:a16="http://schemas.microsoft.com/office/drawing/2014/main" id="{9964B0F8-2F6B-4513-A348-FC9D5DEB3A45}"/>
            </a:ext>
          </a:extLst>
        </xdr:cNvPr>
        <xdr:cNvSpPr/>
      </xdr:nvSpPr>
      <xdr:spPr>
        <a:xfrm>
          <a:off x="19458940" y="6694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374" name="フローチャート: 判断 373">
          <a:extLst>
            <a:ext uri="{FF2B5EF4-FFF2-40B4-BE49-F238E27FC236}">
              <a16:creationId xmlns:a16="http://schemas.microsoft.com/office/drawing/2014/main" id="{F35F97E1-6D74-4804-926C-17514EEDD07F}"/>
            </a:ext>
          </a:extLst>
        </xdr:cNvPr>
        <xdr:cNvSpPr/>
      </xdr:nvSpPr>
      <xdr:spPr>
        <a:xfrm>
          <a:off x="18735040" y="672637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111605</xdr:rowOff>
    </xdr:from>
    <xdr:to>
      <xdr:col>107</xdr:col>
      <xdr:colOff>101600</xdr:colOff>
      <xdr:row>40</xdr:row>
      <xdr:rowOff>41755</xdr:rowOff>
    </xdr:to>
    <xdr:sp macro="" textlink="">
      <xdr:nvSpPr>
        <xdr:cNvPr id="375" name="フローチャート: 判断 374">
          <a:extLst>
            <a:ext uri="{FF2B5EF4-FFF2-40B4-BE49-F238E27FC236}">
              <a16:creationId xmlns:a16="http://schemas.microsoft.com/office/drawing/2014/main" id="{E2B0A77D-BC29-4E6B-AC17-8B68F66E7DBF}"/>
            </a:ext>
          </a:extLst>
        </xdr:cNvPr>
        <xdr:cNvSpPr/>
      </xdr:nvSpPr>
      <xdr:spPr>
        <a:xfrm>
          <a:off x="17937480" y="6649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139670</xdr:rowOff>
    </xdr:from>
    <xdr:to>
      <xdr:col>102</xdr:col>
      <xdr:colOff>165100</xdr:colOff>
      <xdr:row>40</xdr:row>
      <xdr:rowOff>69820</xdr:rowOff>
    </xdr:to>
    <xdr:sp macro="" textlink="">
      <xdr:nvSpPr>
        <xdr:cNvPr id="376" name="フローチャート: 判断 375">
          <a:extLst>
            <a:ext uri="{FF2B5EF4-FFF2-40B4-BE49-F238E27FC236}">
              <a16:creationId xmlns:a16="http://schemas.microsoft.com/office/drawing/2014/main" id="{5AB13290-3AD4-4C07-86BB-877C60AC7AB7}"/>
            </a:ext>
          </a:extLst>
        </xdr:cNvPr>
        <xdr:cNvSpPr/>
      </xdr:nvSpPr>
      <xdr:spPr>
        <a:xfrm>
          <a:off x="17162780" y="66776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150585</xdr:rowOff>
    </xdr:from>
    <xdr:to>
      <xdr:col>98</xdr:col>
      <xdr:colOff>38100</xdr:colOff>
      <xdr:row>40</xdr:row>
      <xdr:rowOff>80735</xdr:rowOff>
    </xdr:to>
    <xdr:sp macro="" textlink="">
      <xdr:nvSpPr>
        <xdr:cNvPr id="377" name="フローチャート: 判断 376">
          <a:extLst>
            <a:ext uri="{FF2B5EF4-FFF2-40B4-BE49-F238E27FC236}">
              <a16:creationId xmlns:a16="http://schemas.microsoft.com/office/drawing/2014/main" id="{BFBECDF0-7389-483B-93A2-C2805EB3E4E0}"/>
            </a:ext>
          </a:extLst>
        </xdr:cNvPr>
        <xdr:cNvSpPr/>
      </xdr:nvSpPr>
      <xdr:spPr>
        <a:xfrm>
          <a:off x="16388080" y="66885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1790BE12-8291-452A-82E8-0DAB875787A9}"/>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4AE3F4DF-4A14-4969-AD5C-4E4B51CBBA78}"/>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21552AA4-674E-45EB-ADFA-B5C87C946820}"/>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C4B4EB8F-6C20-42D1-AE18-DD8AD010B28B}"/>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2" name="テキスト ボックス 381">
          <a:extLst>
            <a:ext uri="{FF2B5EF4-FFF2-40B4-BE49-F238E27FC236}">
              <a16:creationId xmlns:a16="http://schemas.microsoft.com/office/drawing/2014/main" id="{5357DB5B-4E45-4820-8583-59F11A3B36F9}"/>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68611</xdr:rowOff>
    </xdr:from>
    <xdr:to>
      <xdr:col>116</xdr:col>
      <xdr:colOff>114300</xdr:colOff>
      <xdr:row>41</xdr:row>
      <xdr:rowOff>170211</xdr:rowOff>
    </xdr:to>
    <xdr:sp macro="" textlink="">
      <xdr:nvSpPr>
        <xdr:cNvPr id="383" name="楕円 382">
          <a:extLst>
            <a:ext uri="{FF2B5EF4-FFF2-40B4-BE49-F238E27FC236}">
              <a16:creationId xmlns:a16="http://schemas.microsoft.com/office/drawing/2014/main" id="{B7B0E97F-6A24-4CD2-9598-E17A732F88FF}"/>
            </a:ext>
          </a:extLst>
        </xdr:cNvPr>
        <xdr:cNvSpPr/>
      </xdr:nvSpPr>
      <xdr:spPr>
        <a:xfrm>
          <a:off x="19458940" y="694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154988</xdr:rowOff>
    </xdr:from>
    <xdr:ext cx="534377" cy="259045"/>
    <xdr:sp macro="" textlink="">
      <xdr:nvSpPr>
        <xdr:cNvPr id="384" name="【一般廃棄物処理施設】&#10;一人当たり有形固定資産（償却資産）額該当値テキスト">
          <a:extLst>
            <a:ext uri="{FF2B5EF4-FFF2-40B4-BE49-F238E27FC236}">
              <a16:creationId xmlns:a16="http://schemas.microsoft.com/office/drawing/2014/main" id="{81BBA45D-037E-463B-A1E0-9E6FEC49F39B}"/>
            </a:ext>
          </a:extLst>
        </xdr:cNvPr>
        <xdr:cNvSpPr txBox="1"/>
      </xdr:nvSpPr>
      <xdr:spPr>
        <a:xfrm>
          <a:off x="19547840" y="68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69958</xdr:rowOff>
    </xdr:from>
    <xdr:to>
      <xdr:col>112</xdr:col>
      <xdr:colOff>38100</xdr:colOff>
      <xdr:row>42</xdr:row>
      <xdr:rowOff>108</xdr:rowOff>
    </xdr:to>
    <xdr:sp macro="" textlink="">
      <xdr:nvSpPr>
        <xdr:cNvPr id="385" name="楕円 384">
          <a:extLst>
            <a:ext uri="{FF2B5EF4-FFF2-40B4-BE49-F238E27FC236}">
              <a16:creationId xmlns:a16="http://schemas.microsoft.com/office/drawing/2014/main" id="{C8BE4F9F-DA82-42B2-B868-6BE6C1D3A75A}"/>
            </a:ext>
          </a:extLst>
        </xdr:cNvPr>
        <xdr:cNvSpPr/>
      </xdr:nvSpPr>
      <xdr:spPr>
        <a:xfrm>
          <a:off x="18735040" y="69431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119411</xdr:rowOff>
    </xdr:from>
    <xdr:to>
      <xdr:col>116</xdr:col>
      <xdr:colOff>63500</xdr:colOff>
      <xdr:row>41</xdr:row>
      <xdr:rowOff>120758</xdr:rowOff>
    </xdr:to>
    <xdr:cxnSp macro="">
      <xdr:nvCxnSpPr>
        <xdr:cNvPr id="386" name="直線コネクタ 385">
          <a:extLst>
            <a:ext uri="{FF2B5EF4-FFF2-40B4-BE49-F238E27FC236}">
              <a16:creationId xmlns:a16="http://schemas.microsoft.com/office/drawing/2014/main" id="{F30FD0FE-3915-46EF-9867-AAEBE5D2605A}"/>
            </a:ext>
          </a:extLst>
        </xdr:cNvPr>
        <xdr:cNvCxnSpPr/>
      </xdr:nvCxnSpPr>
      <xdr:spPr>
        <a:xfrm flipV="1">
          <a:off x="18778220" y="6992651"/>
          <a:ext cx="73152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71313</xdr:rowOff>
    </xdr:from>
    <xdr:to>
      <xdr:col>107</xdr:col>
      <xdr:colOff>101600</xdr:colOff>
      <xdr:row>42</xdr:row>
      <xdr:rowOff>1463</xdr:rowOff>
    </xdr:to>
    <xdr:sp macro="" textlink="">
      <xdr:nvSpPr>
        <xdr:cNvPr id="387" name="楕円 386">
          <a:extLst>
            <a:ext uri="{FF2B5EF4-FFF2-40B4-BE49-F238E27FC236}">
              <a16:creationId xmlns:a16="http://schemas.microsoft.com/office/drawing/2014/main" id="{73997EE5-0636-4156-B11D-025CF08B1BCE}"/>
            </a:ext>
          </a:extLst>
        </xdr:cNvPr>
        <xdr:cNvSpPr/>
      </xdr:nvSpPr>
      <xdr:spPr>
        <a:xfrm>
          <a:off x="17937480" y="69445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120758</xdr:rowOff>
    </xdr:from>
    <xdr:to>
      <xdr:col>111</xdr:col>
      <xdr:colOff>177800</xdr:colOff>
      <xdr:row>41</xdr:row>
      <xdr:rowOff>122113</xdr:rowOff>
    </xdr:to>
    <xdr:cxnSp macro="">
      <xdr:nvCxnSpPr>
        <xdr:cNvPr id="388" name="直線コネクタ 387">
          <a:extLst>
            <a:ext uri="{FF2B5EF4-FFF2-40B4-BE49-F238E27FC236}">
              <a16:creationId xmlns:a16="http://schemas.microsoft.com/office/drawing/2014/main" id="{3703C19F-A67C-4EDF-891C-931B5B71104E}"/>
            </a:ext>
          </a:extLst>
        </xdr:cNvPr>
        <xdr:cNvCxnSpPr/>
      </xdr:nvCxnSpPr>
      <xdr:spPr>
        <a:xfrm flipV="1">
          <a:off x="17988280" y="6993998"/>
          <a:ext cx="789940" cy="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138899</xdr:rowOff>
    </xdr:from>
    <xdr:ext cx="599010" cy="259045"/>
    <xdr:sp macro="" textlink="">
      <xdr:nvSpPr>
        <xdr:cNvPr id="389" name="n_1aveValue【一般廃棄物処理施設】&#10;一人当たり有形固定資産（償却資産）額">
          <a:extLst>
            <a:ext uri="{FF2B5EF4-FFF2-40B4-BE49-F238E27FC236}">
              <a16:creationId xmlns:a16="http://schemas.microsoft.com/office/drawing/2014/main" id="{999735CC-726A-4DD8-B4E2-FE326E891122}"/>
            </a:ext>
          </a:extLst>
        </xdr:cNvPr>
        <xdr:cNvSpPr txBox="1"/>
      </xdr:nvSpPr>
      <xdr:spPr>
        <a:xfrm>
          <a:off x="18496495" y="65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58282</xdr:rowOff>
    </xdr:from>
    <xdr:ext cx="599010" cy="259045"/>
    <xdr:sp macro="" textlink="">
      <xdr:nvSpPr>
        <xdr:cNvPr id="390" name="n_2aveValue【一般廃棄物処理施設】&#10;一人当たり有形固定資産（償却資産）額">
          <a:extLst>
            <a:ext uri="{FF2B5EF4-FFF2-40B4-BE49-F238E27FC236}">
              <a16:creationId xmlns:a16="http://schemas.microsoft.com/office/drawing/2014/main" id="{859296C7-BFA6-4AB8-9C7E-69D32DDCD773}"/>
            </a:ext>
          </a:extLst>
        </xdr:cNvPr>
        <xdr:cNvSpPr txBox="1"/>
      </xdr:nvSpPr>
      <xdr:spPr>
        <a:xfrm>
          <a:off x="17734495" y="642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86347</xdr:rowOff>
    </xdr:from>
    <xdr:ext cx="599010" cy="259045"/>
    <xdr:sp macro="" textlink="">
      <xdr:nvSpPr>
        <xdr:cNvPr id="391" name="n_3aveValue【一般廃棄物処理施設】&#10;一人当たり有形固定資産（償却資産）額">
          <a:extLst>
            <a:ext uri="{FF2B5EF4-FFF2-40B4-BE49-F238E27FC236}">
              <a16:creationId xmlns:a16="http://schemas.microsoft.com/office/drawing/2014/main" id="{F08C58CB-425C-4166-A56B-BA6F7BF5E960}"/>
            </a:ext>
          </a:extLst>
        </xdr:cNvPr>
        <xdr:cNvSpPr txBox="1"/>
      </xdr:nvSpPr>
      <xdr:spPr>
        <a:xfrm>
          <a:off x="16936935" y="645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97262</xdr:rowOff>
    </xdr:from>
    <xdr:ext cx="599010" cy="259045"/>
    <xdr:sp macro="" textlink="">
      <xdr:nvSpPr>
        <xdr:cNvPr id="392" name="n_4aveValue【一般廃棄物処理施設】&#10;一人当たり有形固定資産（償却資産）額">
          <a:extLst>
            <a:ext uri="{FF2B5EF4-FFF2-40B4-BE49-F238E27FC236}">
              <a16:creationId xmlns:a16="http://schemas.microsoft.com/office/drawing/2014/main" id="{30DA774A-8028-4458-87E1-6E8CD49587DB}"/>
            </a:ext>
          </a:extLst>
        </xdr:cNvPr>
        <xdr:cNvSpPr txBox="1"/>
      </xdr:nvSpPr>
      <xdr:spPr>
        <a:xfrm>
          <a:off x="16162235" y="64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162685</xdr:rowOff>
    </xdr:from>
    <xdr:ext cx="534377" cy="259045"/>
    <xdr:sp macro="" textlink="">
      <xdr:nvSpPr>
        <xdr:cNvPr id="393" name="n_1mainValue【一般廃棄物処理施設】&#10;一人当たり有形固定資産（償却資産）額">
          <a:extLst>
            <a:ext uri="{FF2B5EF4-FFF2-40B4-BE49-F238E27FC236}">
              <a16:creationId xmlns:a16="http://schemas.microsoft.com/office/drawing/2014/main" id="{BDE47703-9372-4071-9937-88E48C3179E2}"/>
            </a:ext>
          </a:extLst>
        </xdr:cNvPr>
        <xdr:cNvSpPr txBox="1"/>
      </xdr:nvSpPr>
      <xdr:spPr>
        <a:xfrm>
          <a:off x="18528811" y="703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164040</xdr:rowOff>
    </xdr:from>
    <xdr:ext cx="534377" cy="259045"/>
    <xdr:sp macro="" textlink="">
      <xdr:nvSpPr>
        <xdr:cNvPr id="394" name="n_2mainValue【一般廃棄物処理施設】&#10;一人当たり有形固定資産（償却資産）額">
          <a:extLst>
            <a:ext uri="{FF2B5EF4-FFF2-40B4-BE49-F238E27FC236}">
              <a16:creationId xmlns:a16="http://schemas.microsoft.com/office/drawing/2014/main" id="{D69A05D7-5A04-4B96-BB98-8D4D472F3C8C}"/>
            </a:ext>
          </a:extLst>
        </xdr:cNvPr>
        <xdr:cNvSpPr txBox="1"/>
      </xdr:nvSpPr>
      <xdr:spPr>
        <a:xfrm>
          <a:off x="17766811" y="703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a:extLst>
            <a:ext uri="{FF2B5EF4-FFF2-40B4-BE49-F238E27FC236}">
              <a16:creationId xmlns:a16="http://schemas.microsoft.com/office/drawing/2014/main" id="{20A3A8C1-F57F-4111-982A-E4A7E7AA5A59}"/>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a:extLst>
            <a:ext uri="{FF2B5EF4-FFF2-40B4-BE49-F238E27FC236}">
              <a16:creationId xmlns:a16="http://schemas.microsoft.com/office/drawing/2014/main" id="{C546A4B1-4C2F-419C-BED7-7E42A54F25AC}"/>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a:extLst>
            <a:ext uri="{FF2B5EF4-FFF2-40B4-BE49-F238E27FC236}">
              <a16:creationId xmlns:a16="http://schemas.microsoft.com/office/drawing/2014/main" id="{953758D6-47D9-4BCD-BEDE-93FB9897549B}"/>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a:extLst>
            <a:ext uri="{FF2B5EF4-FFF2-40B4-BE49-F238E27FC236}">
              <a16:creationId xmlns:a16="http://schemas.microsoft.com/office/drawing/2014/main" id="{7546902B-622A-482B-9ACC-C2DA25F3318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a:extLst>
            <a:ext uri="{FF2B5EF4-FFF2-40B4-BE49-F238E27FC236}">
              <a16:creationId xmlns:a16="http://schemas.microsoft.com/office/drawing/2014/main" id="{F84EC58F-0D0D-4B17-BB9C-E4A82D194CC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a:extLst>
            <a:ext uri="{FF2B5EF4-FFF2-40B4-BE49-F238E27FC236}">
              <a16:creationId xmlns:a16="http://schemas.microsoft.com/office/drawing/2014/main" id="{DC9319B2-18B2-4BCB-B13F-60D2AFAC5A7D}"/>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a:extLst>
            <a:ext uri="{FF2B5EF4-FFF2-40B4-BE49-F238E27FC236}">
              <a16:creationId xmlns:a16="http://schemas.microsoft.com/office/drawing/2014/main" id="{907671B7-EF76-4A4B-9E2B-E41AAE6E7EA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a:extLst>
            <a:ext uri="{FF2B5EF4-FFF2-40B4-BE49-F238E27FC236}">
              <a16:creationId xmlns:a16="http://schemas.microsoft.com/office/drawing/2014/main" id="{0CB9FB1E-C911-4350-99A4-F1FA51061A92}"/>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a:extLst>
            <a:ext uri="{FF2B5EF4-FFF2-40B4-BE49-F238E27FC236}">
              <a16:creationId xmlns:a16="http://schemas.microsoft.com/office/drawing/2014/main" id="{337CC1AE-8636-4971-989E-75674ABEEC2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a:extLst>
            <a:ext uri="{FF2B5EF4-FFF2-40B4-BE49-F238E27FC236}">
              <a16:creationId xmlns:a16="http://schemas.microsoft.com/office/drawing/2014/main" id="{C278A59F-CC56-40FA-BA58-CBD78DFA1B1D}"/>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5" name="テキスト ボックス 404">
          <a:extLst>
            <a:ext uri="{FF2B5EF4-FFF2-40B4-BE49-F238E27FC236}">
              <a16:creationId xmlns:a16="http://schemas.microsoft.com/office/drawing/2014/main" id="{74CFCFFD-E960-4C27-B481-BA26AE60AC3E}"/>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6" name="直線コネクタ 405">
          <a:extLst>
            <a:ext uri="{FF2B5EF4-FFF2-40B4-BE49-F238E27FC236}">
              <a16:creationId xmlns:a16="http://schemas.microsoft.com/office/drawing/2014/main" id="{A68BE9D2-8A7A-4D4E-B08D-2FE05EA07D53}"/>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7" name="テキスト ボックス 406">
          <a:extLst>
            <a:ext uri="{FF2B5EF4-FFF2-40B4-BE49-F238E27FC236}">
              <a16:creationId xmlns:a16="http://schemas.microsoft.com/office/drawing/2014/main" id="{EB9BDC2F-4BAB-49C6-AB9B-F24E96E00836}"/>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8" name="直線コネクタ 407">
          <a:extLst>
            <a:ext uri="{FF2B5EF4-FFF2-40B4-BE49-F238E27FC236}">
              <a16:creationId xmlns:a16="http://schemas.microsoft.com/office/drawing/2014/main" id="{CC687EFE-BFF8-4AA5-A5FE-74E1EC50198E}"/>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9" name="テキスト ボックス 408">
          <a:extLst>
            <a:ext uri="{FF2B5EF4-FFF2-40B4-BE49-F238E27FC236}">
              <a16:creationId xmlns:a16="http://schemas.microsoft.com/office/drawing/2014/main" id="{01E4EAB6-8651-4F09-BBA5-7932148844BE}"/>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10" name="直線コネクタ 409">
          <a:extLst>
            <a:ext uri="{FF2B5EF4-FFF2-40B4-BE49-F238E27FC236}">
              <a16:creationId xmlns:a16="http://schemas.microsoft.com/office/drawing/2014/main" id="{0C29B1E7-39D6-4B86-9758-6C52F528D79A}"/>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11" name="テキスト ボックス 410">
          <a:extLst>
            <a:ext uri="{FF2B5EF4-FFF2-40B4-BE49-F238E27FC236}">
              <a16:creationId xmlns:a16="http://schemas.microsoft.com/office/drawing/2014/main" id="{36EC28EC-C51A-4E5F-8271-5F1D9F352B46}"/>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12" name="直線コネクタ 411">
          <a:extLst>
            <a:ext uri="{FF2B5EF4-FFF2-40B4-BE49-F238E27FC236}">
              <a16:creationId xmlns:a16="http://schemas.microsoft.com/office/drawing/2014/main" id="{E3229CB8-0B99-42AA-B027-0B980B4FA913}"/>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13" name="テキスト ボックス 412">
          <a:extLst>
            <a:ext uri="{FF2B5EF4-FFF2-40B4-BE49-F238E27FC236}">
              <a16:creationId xmlns:a16="http://schemas.microsoft.com/office/drawing/2014/main" id="{0A7E1C56-1691-4D43-8BAF-1544043513D4}"/>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14" name="直線コネクタ 413">
          <a:extLst>
            <a:ext uri="{FF2B5EF4-FFF2-40B4-BE49-F238E27FC236}">
              <a16:creationId xmlns:a16="http://schemas.microsoft.com/office/drawing/2014/main" id="{2A8F26EB-8F3D-4698-9C4C-66DBAE0B0B9B}"/>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5" name="テキスト ボックス 414">
          <a:extLst>
            <a:ext uri="{FF2B5EF4-FFF2-40B4-BE49-F238E27FC236}">
              <a16:creationId xmlns:a16="http://schemas.microsoft.com/office/drawing/2014/main" id="{E09296A3-A14C-4797-BD3C-5D894B411D03}"/>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6" name="直線コネクタ 415">
          <a:extLst>
            <a:ext uri="{FF2B5EF4-FFF2-40B4-BE49-F238E27FC236}">
              <a16:creationId xmlns:a16="http://schemas.microsoft.com/office/drawing/2014/main" id="{120F43BA-DE56-4962-AD5A-41DF01EE6591}"/>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7" name="テキスト ボックス 416">
          <a:extLst>
            <a:ext uri="{FF2B5EF4-FFF2-40B4-BE49-F238E27FC236}">
              <a16:creationId xmlns:a16="http://schemas.microsoft.com/office/drawing/2014/main" id="{491E16CD-9E52-4173-AC94-59C4A95EACB6}"/>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8" name="直線コネクタ 417">
          <a:extLst>
            <a:ext uri="{FF2B5EF4-FFF2-40B4-BE49-F238E27FC236}">
              <a16:creationId xmlns:a16="http://schemas.microsoft.com/office/drawing/2014/main" id="{9DE05D52-C5E2-4AF1-9C14-44ADB9DF7D28}"/>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保健センター・保健所】&#10;有形固定資産減価償却率グラフ枠">
          <a:extLst>
            <a:ext uri="{FF2B5EF4-FFF2-40B4-BE49-F238E27FC236}">
              <a16:creationId xmlns:a16="http://schemas.microsoft.com/office/drawing/2014/main" id="{0E9A855B-4068-4E6F-8DF1-876170B97BF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420" name="直線コネクタ 419">
          <a:extLst>
            <a:ext uri="{FF2B5EF4-FFF2-40B4-BE49-F238E27FC236}">
              <a16:creationId xmlns:a16="http://schemas.microsoft.com/office/drawing/2014/main" id="{48685959-7044-4832-A191-8A65AF2C4DE6}"/>
            </a:ext>
          </a:extLst>
        </xdr:cNvPr>
        <xdr:cNvCxnSpPr/>
      </xdr:nvCxnSpPr>
      <xdr:spPr>
        <a:xfrm flipV="1">
          <a:off x="14375764" y="9420497"/>
          <a:ext cx="0" cy="1224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421" name="【保健センター・保健所】&#10;有形固定資産減価償却率最小値テキスト">
          <a:extLst>
            <a:ext uri="{FF2B5EF4-FFF2-40B4-BE49-F238E27FC236}">
              <a16:creationId xmlns:a16="http://schemas.microsoft.com/office/drawing/2014/main" id="{46B8EFD0-3507-4BA5-988F-57A579DFB1DF}"/>
            </a:ext>
          </a:extLst>
        </xdr:cNvPr>
        <xdr:cNvSpPr txBox="1"/>
      </xdr:nvSpPr>
      <xdr:spPr>
        <a:xfrm>
          <a:off x="14414500" y="1064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422" name="直線コネクタ 421">
          <a:extLst>
            <a:ext uri="{FF2B5EF4-FFF2-40B4-BE49-F238E27FC236}">
              <a16:creationId xmlns:a16="http://schemas.microsoft.com/office/drawing/2014/main" id="{79F07F76-124D-41E1-B1E5-82C4F0140186}"/>
            </a:ext>
          </a:extLst>
        </xdr:cNvPr>
        <xdr:cNvCxnSpPr/>
      </xdr:nvCxnSpPr>
      <xdr:spPr>
        <a:xfrm>
          <a:off x="14287500" y="106445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423" name="【保健センター・保健所】&#10;有形固定資産減価償却率最大値テキスト">
          <a:extLst>
            <a:ext uri="{FF2B5EF4-FFF2-40B4-BE49-F238E27FC236}">
              <a16:creationId xmlns:a16="http://schemas.microsoft.com/office/drawing/2014/main" id="{F21B6C46-D83D-463A-B90A-792B4487E8D4}"/>
            </a:ext>
          </a:extLst>
        </xdr:cNvPr>
        <xdr:cNvSpPr txBox="1"/>
      </xdr:nvSpPr>
      <xdr:spPr>
        <a:xfrm>
          <a:off x="14414500" y="9203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424" name="直線コネクタ 423">
          <a:extLst>
            <a:ext uri="{FF2B5EF4-FFF2-40B4-BE49-F238E27FC236}">
              <a16:creationId xmlns:a16="http://schemas.microsoft.com/office/drawing/2014/main" id="{67051451-8A84-4258-9B40-DA86FA245BBE}"/>
            </a:ext>
          </a:extLst>
        </xdr:cNvPr>
        <xdr:cNvCxnSpPr/>
      </xdr:nvCxnSpPr>
      <xdr:spPr>
        <a:xfrm>
          <a:off x="14287500" y="9420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164754</xdr:rowOff>
    </xdr:from>
    <xdr:ext cx="405111" cy="259045"/>
    <xdr:sp macro="" textlink="">
      <xdr:nvSpPr>
        <xdr:cNvPr id="425" name="【保健センター・保健所】&#10;有形固定資産減価償却率平均値テキスト">
          <a:extLst>
            <a:ext uri="{FF2B5EF4-FFF2-40B4-BE49-F238E27FC236}">
              <a16:creationId xmlns:a16="http://schemas.microsoft.com/office/drawing/2014/main" id="{F9651756-6717-4EE7-A563-14B184470AAA}"/>
            </a:ext>
          </a:extLst>
        </xdr:cNvPr>
        <xdr:cNvSpPr txBox="1"/>
      </xdr:nvSpPr>
      <xdr:spPr>
        <a:xfrm>
          <a:off x="14414500" y="10055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426" name="フローチャート: 判断 425">
          <a:extLst>
            <a:ext uri="{FF2B5EF4-FFF2-40B4-BE49-F238E27FC236}">
              <a16:creationId xmlns:a16="http://schemas.microsoft.com/office/drawing/2014/main" id="{FE39FA23-9E20-4070-9EA0-127726D1D770}"/>
            </a:ext>
          </a:extLst>
        </xdr:cNvPr>
        <xdr:cNvSpPr/>
      </xdr:nvSpPr>
      <xdr:spPr>
        <a:xfrm>
          <a:off x="14325600" y="1020027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27" name="フローチャート: 判断 426">
          <a:extLst>
            <a:ext uri="{FF2B5EF4-FFF2-40B4-BE49-F238E27FC236}">
              <a16:creationId xmlns:a16="http://schemas.microsoft.com/office/drawing/2014/main" id="{6911F222-8C9D-4C55-98EA-04830B7C8B1F}"/>
            </a:ext>
          </a:extLst>
        </xdr:cNvPr>
        <xdr:cNvSpPr/>
      </xdr:nvSpPr>
      <xdr:spPr>
        <a:xfrm>
          <a:off x="13578840" y="101512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24312</xdr:rowOff>
    </xdr:from>
    <xdr:to>
      <xdr:col>76</xdr:col>
      <xdr:colOff>165100</xdr:colOff>
      <xdr:row>60</xdr:row>
      <xdr:rowOff>125912</xdr:rowOff>
    </xdr:to>
    <xdr:sp macro="" textlink="">
      <xdr:nvSpPr>
        <xdr:cNvPr id="428" name="フローチャート: 判断 427">
          <a:extLst>
            <a:ext uri="{FF2B5EF4-FFF2-40B4-BE49-F238E27FC236}">
              <a16:creationId xmlns:a16="http://schemas.microsoft.com/office/drawing/2014/main" id="{DD0B2BE3-F1D3-4750-AF36-A2C973A15D8C}"/>
            </a:ext>
          </a:extLst>
        </xdr:cNvPr>
        <xdr:cNvSpPr/>
      </xdr:nvSpPr>
      <xdr:spPr>
        <a:xfrm>
          <a:off x="1280414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168003</xdr:rowOff>
    </xdr:from>
    <xdr:to>
      <xdr:col>72</xdr:col>
      <xdr:colOff>38100</xdr:colOff>
      <xdr:row>60</xdr:row>
      <xdr:rowOff>98153</xdr:rowOff>
    </xdr:to>
    <xdr:sp macro="" textlink="">
      <xdr:nvSpPr>
        <xdr:cNvPr id="429" name="フローチャート: 判断 428">
          <a:extLst>
            <a:ext uri="{FF2B5EF4-FFF2-40B4-BE49-F238E27FC236}">
              <a16:creationId xmlns:a16="http://schemas.microsoft.com/office/drawing/2014/main" id="{825C1884-D48E-484A-9F5F-55DAB8E4CFA4}"/>
            </a:ext>
          </a:extLst>
        </xdr:cNvPr>
        <xdr:cNvSpPr/>
      </xdr:nvSpPr>
      <xdr:spPr>
        <a:xfrm>
          <a:off x="12029440" y="100587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53703</xdr:rowOff>
    </xdr:from>
    <xdr:to>
      <xdr:col>67</xdr:col>
      <xdr:colOff>101600</xdr:colOff>
      <xdr:row>60</xdr:row>
      <xdr:rowOff>155303</xdr:rowOff>
    </xdr:to>
    <xdr:sp macro="" textlink="">
      <xdr:nvSpPr>
        <xdr:cNvPr id="430" name="フローチャート: 判断 429">
          <a:extLst>
            <a:ext uri="{FF2B5EF4-FFF2-40B4-BE49-F238E27FC236}">
              <a16:creationId xmlns:a16="http://schemas.microsoft.com/office/drawing/2014/main" id="{F3F87D80-DDB6-4E31-AC9B-152A176214D3}"/>
            </a:ext>
          </a:extLst>
        </xdr:cNvPr>
        <xdr:cNvSpPr/>
      </xdr:nvSpPr>
      <xdr:spPr>
        <a:xfrm>
          <a:off x="1123188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55CD7C00-C0EA-476C-B5E2-31DF87C5193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655B7D15-D194-47C4-903F-ACFD0A77767D}"/>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1AAB8629-B785-4F7D-8DFA-2AA06709160B}"/>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4" name="テキスト ボックス 433">
          <a:extLst>
            <a:ext uri="{FF2B5EF4-FFF2-40B4-BE49-F238E27FC236}">
              <a16:creationId xmlns:a16="http://schemas.microsoft.com/office/drawing/2014/main" id="{79B0F5C3-63B6-4FFC-9D65-CDF74DC7686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5" name="テキスト ボックス 434">
          <a:extLst>
            <a:ext uri="{FF2B5EF4-FFF2-40B4-BE49-F238E27FC236}">
              <a16:creationId xmlns:a16="http://schemas.microsoft.com/office/drawing/2014/main" id="{0F8D40EA-4892-4FA7-AEAC-C3ED3B4C8D09}"/>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120650</xdr:rowOff>
    </xdr:from>
    <xdr:to>
      <xdr:col>85</xdr:col>
      <xdr:colOff>177800</xdr:colOff>
      <xdr:row>63</xdr:row>
      <xdr:rowOff>50800</xdr:rowOff>
    </xdr:to>
    <xdr:sp macro="" textlink="">
      <xdr:nvSpPr>
        <xdr:cNvPr id="436" name="楕円 435">
          <a:extLst>
            <a:ext uri="{FF2B5EF4-FFF2-40B4-BE49-F238E27FC236}">
              <a16:creationId xmlns:a16="http://schemas.microsoft.com/office/drawing/2014/main" id="{051FE732-5895-4597-8B89-42E881413AB6}"/>
            </a:ext>
          </a:extLst>
        </xdr:cNvPr>
        <xdr:cNvSpPr/>
      </xdr:nvSpPr>
      <xdr:spPr>
        <a:xfrm>
          <a:off x="14325600" y="1051433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35577</xdr:rowOff>
    </xdr:from>
    <xdr:ext cx="405111" cy="259045"/>
    <xdr:sp macro="" textlink="">
      <xdr:nvSpPr>
        <xdr:cNvPr id="437" name="【保健センター・保健所】&#10;有形固定資産減価償却率該当値テキスト">
          <a:extLst>
            <a:ext uri="{FF2B5EF4-FFF2-40B4-BE49-F238E27FC236}">
              <a16:creationId xmlns:a16="http://schemas.microsoft.com/office/drawing/2014/main" id="{9B00DF86-9F1A-420B-B04B-C88ABF492D31}"/>
            </a:ext>
          </a:extLst>
        </xdr:cNvPr>
        <xdr:cNvSpPr txBox="1"/>
      </xdr:nvSpPr>
      <xdr:spPr>
        <a:xfrm>
          <a:off x="14414500" y="1042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94524</xdr:rowOff>
    </xdr:from>
    <xdr:to>
      <xdr:col>81</xdr:col>
      <xdr:colOff>101600</xdr:colOff>
      <xdr:row>63</xdr:row>
      <xdr:rowOff>24674</xdr:rowOff>
    </xdr:to>
    <xdr:sp macro="" textlink="">
      <xdr:nvSpPr>
        <xdr:cNvPr id="438" name="楕円 437">
          <a:extLst>
            <a:ext uri="{FF2B5EF4-FFF2-40B4-BE49-F238E27FC236}">
              <a16:creationId xmlns:a16="http://schemas.microsoft.com/office/drawing/2014/main" id="{5D218911-0247-4BA8-9199-7C761C41CC9F}"/>
            </a:ext>
          </a:extLst>
        </xdr:cNvPr>
        <xdr:cNvSpPr/>
      </xdr:nvSpPr>
      <xdr:spPr>
        <a:xfrm>
          <a:off x="13578840" y="10488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145324</xdr:rowOff>
    </xdr:from>
    <xdr:to>
      <xdr:col>85</xdr:col>
      <xdr:colOff>127000</xdr:colOff>
      <xdr:row>63</xdr:row>
      <xdr:rowOff>0</xdr:rowOff>
    </xdr:to>
    <xdr:cxnSp macro="">
      <xdr:nvCxnSpPr>
        <xdr:cNvPr id="439" name="直線コネクタ 438">
          <a:extLst>
            <a:ext uri="{FF2B5EF4-FFF2-40B4-BE49-F238E27FC236}">
              <a16:creationId xmlns:a16="http://schemas.microsoft.com/office/drawing/2014/main" id="{E4BC72EA-26C2-4E71-8C69-02962254B78A}"/>
            </a:ext>
          </a:extLst>
        </xdr:cNvPr>
        <xdr:cNvCxnSpPr/>
      </xdr:nvCxnSpPr>
      <xdr:spPr>
        <a:xfrm>
          <a:off x="13629640" y="10539004"/>
          <a:ext cx="7467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61867</xdr:rowOff>
    </xdr:from>
    <xdr:to>
      <xdr:col>76</xdr:col>
      <xdr:colOff>165100</xdr:colOff>
      <xdr:row>62</xdr:row>
      <xdr:rowOff>163467</xdr:rowOff>
    </xdr:to>
    <xdr:sp macro="" textlink="">
      <xdr:nvSpPr>
        <xdr:cNvPr id="440" name="楕円 439">
          <a:extLst>
            <a:ext uri="{FF2B5EF4-FFF2-40B4-BE49-F238E27FC236}">
              <a16:creationId xmlns:a16="http://schemas.microsoft.com/office/drawing/2014/main" id="{F4B220B0-A92A-4143-A242-64C9E6CD2809}"/>
            </a:ext>
          </a:extLst>
        </xdr:cNvPr>
        <xdr:cNvSpPr/>
      </xdr:nvSpPr>
      <xdr:spPr>
        <a:xfrm>
          <a:off x="12804140" y="104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112667</xdr:rowOff>
    </xdr:from>
    <xdr:to>
      <xdr:col>81</xdr:col>
      <xdr:colOff>50800</xdr:colOff>
      <xdr:row>62</xdr:row>
      <xdr:rowOff>145324</xdr:rowOff>
    </xdr:to>
    <xdr:cxnSp macro="">
      <xdr:nvCxnSpPr>
        <xdr:cNvPr id="441" name="直線コネクタ 440">
          <a:extLst>
            <a:ext uri="{FF2B5EF4-FFF2-40B4-BE49-F238E27FC236}">
              <a16:creationId xmlns:a16="http://schemas.microsoft.com/office/drawing/2014/main" id="{73F9D876-1331-42B0-AE93-6AE77CCAC1A4}"/>
            </a:ext>
          </a:extLst>
        </xdr:cNvPr>
        <xdr:cNvCxnSpPr/>
      </xdr:nvCxnSpPr>
      <xdr:spPr>
        <a:xfrm>
          <a:off x="12854940" y="1050634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94524</xdr:rowOff>
    </xdr:from>
    <xdr:to>
      <xdr:col>72</xdr:col>
      <xdr:colOff>38100</xdr:colOff>
      <xdr:row>63</xdr:row>
      <xdr:rowOff>24674</xdr:rowOff>
    </xdr:to>
    <xdr:sp macro="" textlink="">
      <xdr:nvSpPr>
        <xdr:cNvPr id="442" name="楕円 441">
          <a:extLst>
            <a:ext uri="{FF2B5EF4-FFF2-40B4-BE49-F238E27FC236}">
              <a16:creationId xmlns:a16="http://schemas.microsoft.com/office/drawing/2014/main" id="{97520B47-9B1C-41B9-A572-DB23722D6D6C}"/>
            </a:ext>
          </a:extLst>
        </xdr:cNvPr>
        <xdr:cNvSpPr/>
      </xdr:nvSpPr>
      <xdr:spPr>
        <a:xfrm>
          <a:off x="12029440" y="10488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112667</xdr:rowOff>
    </xdr:from>
    <xdr:to>
      <xdr:col>76</xdr:col>
      <xdr:colOff>114300</xdr:colOff>
      <xdr:row>62</xdr:row>
      <xdr:rowOff>145324</xdr:rowOff>
    </xdr:to>
    <xdr:cxnSp macro="">
      <xdr:nvCxnSpPr>
        <xdr:cNvPr id="443" name="直線コネクタ 442">
          <a:extLst>
            <a:ext uri="{FF2B5EF4-FFF2-40B4-BE49-F238E27FC236}">
              <a16:creationId xmlns:a16="http://schemas.microsoft.com/office/drawing/2014/main" id="{49E85705-F0FD-42FB-84C0-0ED6B69C37C1}"/>
            </a:ext>
          </a:extLst>
        </xdr:cNvPr>
        <xdr:cNvCxnSpPr/>
      </xdr:nvCxnSpPr>
      <xdr:spPr>
        <a:xfrm flipV="1">
          <a:off x="12072620" y="10506347"/>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66766</xdr:rowOff>
    </xdr:from>
    <xdr:to>
      <xdr:col>67</xdr:col>
      <xdr:colOff>101600</xdr:colOff>
      <xdr:row>62</xdr:row>
      <xdr:rowOff>168366</xdr:rowOff>
    </xdr:to>
    <xdr:sp macro="" textlink="">
      <xdr:nvSpPr>
        <xdr:cNvPr id="444" name="楕円 443">
          <a:extLst>
            <a:ext uri="{FF2B5EF4-FFF2-40B4-BE49-F238E27FC236}">
              <a16:creationId xmlns:a16="http://schemas.microsoft.com/office/drawing/2014/main" id="{8027194D-BF2A-4302-A77E-BCDD7E88B2E4}"/>
            </a:ext>
          </a:extLst>
        </xdr:cNvPr>
        <xdr:cNvSpPr/>
      </xdr:nvSpPr>
      <xdr:spPr>
        <a:xfrm>
          <a:off x="11231880" y="1046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117566</xdr:rowOff>
    </xdr:from>
    <xdr:to>
      <xdr:col>71</xdr:col>
      <xdr:colOff>177800</xdr:colOff>
      <xdr:row>62</xdr:row>
      <xdr:rowOff>145324</xdr:rowOff>
    </xdr:to>
    <xdr:cxnSp macro="">
      <xdr:nvCxnSpPr>
        <xdr:cNvPr id="445" name="直線コネクタ 444">
          <a:extLst>
            <a:ext uri="{FF2B5EF4-FFF2-40B4-BE49-F238E27FC236}">
              <a16:creationId xmlns:a16="http://schemas.microsoft.com/office/drawing/2014/main" id="{F861614C-D55A-4886-BFD8-266A37598934}"/>
            </a:ext>
          </a:extLst>
        </xdr:cNvPr>
        <xdr:cNvCxnSpPr/>
      </xdr:nvCxnSpPr>
      <xdr:spPr>
        <a:xfrm>
          <a:off x="11282680" y="10511246"/>
          <a:ext cx="78994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46" name="n_1aveValue【保健センター・保健所】&#10;有形固定資産減価償却率">
          <a:extLst>
            <a:ext uri="{FF2B5EF4-FFF2-40B4-BE49-F238E27FC236}">
              <a16:creationId xmlns:a16="http://schemas.microsoft.com/office/drawing/2014/main" id="{D1B353CB-4FA6-46FE-A22C-88C1C922B5E3}"/>
            </a:ext>
          </a:extLst>
        </xdr:cNvPr>
        <xdr:cNvSpPr txBox="1"/>
      </xdr:nvSpPr>
      <xdr:spPr>
        <a:xfrm>
          <a:off x="13437244" y="993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142439</xdr:rowOff>
    </xdr:from>
    <xdr:ext cx="405111" cy="259045"/>
    <xdr:sp macro="" textlink="">
      <xdr:nvSpPr>
        <xdr:cNvPr id="447" name="n_2aveValue【保健センター・保健所】&#10;有形固定資産減価償却率">
          <a:extLst>
            <a:ext uri="{FF2B5EF4-FFF2-40B4-BE49-F238E27FC236}">
              <a16:creationId xmlns:a16="http://schemas.microsoft.com/office/drawing/2014/main" id="{9C4B746D-EE5C-4394-94BD-9BAFD6A58360}"/>
            </a:ext>
          </a:extLst>
        </xdr:cNvPr>
        <xdr:cNvSpPr txBox="1"/>
      </xdr:nvSpPr>
      <xdr:spPr>
        <a:xfrm>
          <a:off x="12675244" y="9865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448" name="n_3aveValue【保健センター・保健所】&#10;有形固定資産減価償却率">
          <a:extLst>
            <a:ext uri="{FF2B5EF4-FFF2-40B4-BE49-F238E27FC236}">
              <a16:creationId xmlns:a16="http://schemas.microsoft.com/office/drawing/2014/main" id="{F22726C1-AC4F-44B1-BE34-350362CDE3FC}"/>
            </a:ext>
          </a:extLst>
        </xdr:cNvPr>
        <xdr:cNvSpPr txBox="1"/>
      </xdr:nvSpPr>
      <xdr:spPr>
        <a:xfrm>
          <a:off x="11900544" y="983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380</xdr:rowOff>
    </xdr:from>
    <xdr:ext cx="405111" cy="259045"/>
    <xdr:sp macro="" textlink="">
      <xdr:nvSpPr>
        <xdr:cNvPr id="449" name="n_4aveValue【保健センター・保健所】&#10;有形固定資産減価償却率">
          <a:extLst>
            <a:ext uri="{FF2B5EF4-FFF2-40B4-BE49-F238E27FC236}">
              <a16:creationId xmlns:a16="http://schemas.microsoft.com/office/drawing/2014/main" id="{DD54EFCC-D1E6-4C9D-A5CE-CCCB11D67433}"/>
            </a:ext>
          </a:extLst>
        </xdr:cNvPr>
        <xdr:cNvSpPr txBox="1"/>
      </xdr:nvSpPr>
      <xdr:spPr>
        <a:xfrm>
          <a:off x="11102984" y="9891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15801</xdr:rowOff>
    </xdr:from>
    <xdr:ext cx="405111" cy="259045"/>
    <xdr:sp macro="" textlink="">
      <xdr:nvSpPr>
        <xdr:cNvPr id="450" name="n_1mainValue【保健センター・保健所】&#10;有形固定資産減価償却率">
          <a:extLst>
            <a:ext uri="{FF2B5EF4-FFF2-40B4-BE49-F238E27FC236}">
              <a16:creationId xmlns:a16="http://schemas.microsoft.com/office/drawing/2014/main" id="{FF514AC6-6F80-4502-BC8A-B21BBA9CBEBC}"/>
            </a:ext>
          </a:extLst>
        </xdr:cNvPr>
        <xdr:cNvSpPr txBox="1"/>
      </xdr:nvSpPr>
      <xdr:spPr>
        <a:xfrm>
          <a:off x="134372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154594</xdr:rowOff>
    </xdr:from>
    <xdr:ext cx="405111" cy="259045"/>
    <xdr:sp macro="" textlink="">
      <xdr:nvSpPr>
        <xdr:cNvPr id="451" name="n_2mainValue【保健センター・保健所】&#10;有形固定資産減価償却率">
          <a:extLst>
            <a:ext uri="{FF2B5EF4-FFF2-40B4-BE49-F238E27FC236}">
              <a16:creationId xmlns:a16="http://schemas.microsoft.com/office/drawing/2014/main" id="{4F8D8155-0C64-479A-98AF-1C51E61BA4A1}"/>
            </a:ext>
          </a:extLst>
        </xdr:cNvPr>
        <xdr:cNvSpPr txBox="1"/>
      </xdr:nvSpPr>
      <xdr:spPr>
        <a:xfrm>
          <a:off x="12675244" y="10548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15801</xdr:rowOff>
    </xdr:from>
    <xdr:ext cx="405111" cy="259045"/>
    <xdr:sp macro="" textlink="">
      <xdr:nvSpPr>
        <xdr:cNvPr id="452" name="n_3mainValue【保健センター・保健所】&#10;有形固定資産減価償却率">
          <a:extLst>
            <a:ext uri="{FF2B5EF4-FFF2-40B4-BE49-F238E27FC236}">
              <a16:creationId xmlns:a16="http://schemas.microsoft.com/office/drawing/2014/main" id="{8AD7D45A-BF98-4C56-9650-9A0D1E018D00}"/>
            </a:ext>
          </a:extLst>
        </xdr:cNvPr>
        <xdr:cNvSpPr txBox="1"/>
      </xdr:nvSpPr>
      <xdr:spPr>
        <a:xfrm>
          <a:off x="119005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159493</xdr:rowOff>
    </xdr:from>
    <xdr:ext cx="405111" cy="259045"/>
    <xdr:sp macro="" textlink="">
      <xdr:nvSpPr>
        <xdr:cNvPr id="453" name="n_4mainValue【保健センター・保健所】&#10;有形固定資産減価償却率">
          <a:extLst>
            <a:ext uri="{FF2B5EF4-FFF2-40B4-BE49-F238E27FC236}">
              <a16:creationId xmlns:a16="http://schemas.microsoft.com/office/drawing/2014/main" id="{D7BA7B0E-01A3-451B-8092-B4EE4100ED09}"/>
            </a:ext>
          </a:extLst>
        </xdr:cNvPr>
        <xdr:cNvSpPr txBox="1"/>
      </xdr:nvSpPr>
      <xdr:spPr>
        <a:xfrm>
          <a:off x="11102984" y="1055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a:extLst>
            <a:ext uri="{FF2B5EF4-FFF2-40B4-BE49-F238E27FC236}">
              <a16:creationId xmlns:a16="http://schemas.microsoft.com/office/drawing/2014/main" id="{D443AF73-6DC1-4744-8FB0-A0F1C14E325E}"/>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a:extLst>
            <a:ext uri="{FF2B5EF4-FFF2-40B4-BE49-F238E27FC236}">
              <a16:creationId xmlns:a16="http://schemas.microsoft.com/office/drawing/2014/main" id="{DE2B0A58-723E-4A9D-8CFF-B3DC4D7F9628}"/>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a:extLst>
            <a:ext uri="{FF2B5EF4-FFF2-40B4-BE49-F238E27FC236}">
              <a16:creationId xmlns:a16="http://schemas.microsoft.com/office/drawing/2014/main" id="{8FD5A8DF-C313-4916-804F-C626129618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a:extLst>
            <a:ext uri="{FF2B5EF4-FFF2-40B4-BE49-F238E27FC236}">
              <a16:creationId xmlns:a16="http://schemas.microsoft.com/office/drawing/2014/main" id="{737E2999-797E-484B-A2C5-6453DCACA6A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a:extLst>
            <a:ext uri="{FF2B5EF4-FFF2-40B4-BE49-F238E27FC236}">
              <a16:creationId xmlns:a16="http://schemas.microsoft.com/office/drawing/2014/main" id="{929AEC33-9105-445C-9A90-E50DC2CF0E08}"/>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a:extLst>
            <a:ext uri="{FF2B5EF4-FFF2-40B4-BE49-F238E27FC236}">
              <a16:creationId xmlns:a16="http://schemas.microsoft.com/office/drawing/2014/main" id="{709B5B12-B15E-4A64-A647-276E6C49BDC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a:extLst>
            <a:ext uri="{FF2B5EF4-FFF2-40B4-BE49-F238E27FC236}">
              <a16:creationId xmlns:a16="http://schemas.microsoft.com/office/drawing/2014/main" id="{5F94D7EF-6543-43F6-AE39-1D32F56572D7}"/>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a:extLst>
            <a:ext uri="{FF2B5EF4-FFF2-40B4-BE49-F238E27FC236}">
              <a16:creationId xmlns:a16="http://schemas.microsoft.com/office/drawing/2014/main" id="{8CD2FB1A-88AB-426C-B139-90B11EE7746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a:extLst>
            <a:ext uri="{FF2B5EF4-FFF2-40B4-BE49-F238E27FC236}">
              <a16:creationId xmlns:a16="http://schemas.microsoft.com/office/drawing/2014/main" id="{4CFF7E60-8AC4-4EB8-9E2D-B0A7FC097D26}"/>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a:extLst>
            <a:ext uri="{FF2B5EF4-FFF2-40B4-BE49-F238E27FC236}">
              <a16:creationId xmlns:a16="http://schemas.microsoft.com/office/drawing/2014/main" id="{78CF7BC1-7249-46C8-A62B-D608F21BD68F}"/>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4" name="直線コネクタ 463">
          <a:extLst>
            <a:ext uri="{FF2B5EF4-FFF2-40B4-BE49-F238E27FC236}">
              <a16:creationId xmlns:a16="http://schemas.microsoft.com/office/drawing/2014/main" id="{A8E03982-DD7E-4AFF-BC15-EEE22FD8330C}"/>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5" name="テキスト ボックス 464">
          <a:extLst>
            <a:ext uri="{FF2B5EF4-FFF2-40B4-BE49-F238E27FC236}">
              <a16:creationId xmlns:a16="http://schemas.microsoft.com/office/drawing/2014/main" id="{7E51F3B8-85D4-4ADC-94BF-2794A8405EF2}"/>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6" name="直線コネクタ 465">
          <a:extLst>
            <a:ext uri="{FF2B5EF4-FFF2-40B4-BE49-F238E27FC236}">
              <a16:creationId xmlns:a16="http://schemas.microsoft.com/office/drawing/2014/main" id="{990118AF-9AFB-43E8-A84B-2FDCDC7248A1}"/>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7" name="テキスト ボックス 466">
          <a:extLst>
            <a:ext uri="{FF2B5EF4-FFF2-40B4-BE49-F238E27FC236}">
              <a16:creationId xmlns:a16="http://schemas.microsoft.com/office/drawing/2014/main" id="{56F06097-90AB-4666-810C-74FFCE337F62}"/>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8" name="直線コネクタ 467">
          <a:extLst>
            <a:ext uri="{FF2B5EF4-FFF2-40B4-BE49-F238E27FC236}">
              <a16:creationId xmlns:a16="http://schemas.microsoft.com/office/drawing/2014/main" id="{55D9F4BE-0D5D-4616-991B-AE038DA5EA7E}"/>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9" name="テキスト ボックス 468">
          <a:extLst>
            <a:ext uri="{FF2B5EF4-FFF2-40B4-BE49-F238E27FC236}">
              <a16:creationId xmlns:a16="http://schemas.microsoft.com/office/drawing/2014/main" id="{5492CD8D-9606-4BA3-B669-7C32F8F37587}"/>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0" name="直線コネクタ 469">
          <a:extLst>
            <a:ext uri="{FF2B5EF4-FFF2-40B4-BE49-F238E27FC236}">
              <a16:creationId xmlns:a16="http://schemas.microsoft.com/office/drawing/2014/main" id="{E4659A35-12FB-4F15-A9E3-FEE92E841F48}"/>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1" name="テキスト ボックス 470">
          <a:extLst>
            <a:ext uri="{FF2B5EF4-FFF2-40B4-BE49-F238E27FC236}">
              <a16:creationId xmlns:a16="http://schemas.microsoft.com/office/drawing/2014/main" id="{48B9ADF8-8961-4C11-A924-7EC5249C79E8}"/>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72" name="直線コネクタ 471">
          <a:extLst>
            <a:ext uri="{FF2B5EF4-FFF2-40B4-BE49-F238E27FC236}">
              <a16:creationId xmlns:a16="http://schemas.microsoft.com/office/drawing/2014/main" id="{6AA63DE0-645B-4C56-889C-B867B0B9E2CD}"/>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73" name="テキスト ボックス 472">
          <a:extLst>
            <a:ext uri="{FF2B5EF4-FFF2-40B4-BE49-F238E27FC236}">
              <a16:creationId xmlns:a16="http://schemas.microsoft.com/office/drawing/2014/main" id="{9B2A847E-1F3B-4ACB-82C9-F8BAB2C080D7}"/>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4" name="直線コネクタ 473">
          <a:extLst>
            <a:ext uri="{FF2B5EF4-FFF2-40B4-BE49-F238E27FC236}">
              <a16:creationId xmlns:a16="http://schemas.microsoft.com/office/drawing/2014/main" id="{2719E98B-D6EA-4636-9D5C-B7730A7B0F60}"/>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5" name="テキスト ボックス 474">
          <a:extLst>
            <a:ext uri="{FF2B5EF4-FFF2-40B4-BE49-F238E27FC236}">
              <a16:creationId xmlns:a16="http://schemas.microsoft.com/office/drawing/2014/main" id="{B4D6683D-A17E-4093-B91C-4A231942A0B9}"/>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6" name="【保健センター・保健所】&#10;一人当たり面積グラフ枠">
          <a:extLst>
            <a:ext uri="{FF2B5EF4-FFF2-40B4-BE49-F238E27FC236}">
              <a16:creationId xmlns:a16="http://schemas.microsoft.com/office/drawing/2014/main" id="{3EFAF6EA-9CF0-4717-A8CE-6D05E1D1DA80}"/>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477" name="直線コネクタ 476">
          <a:extLst>
            <a:ext uri="{FF2B5EF4-FFF2-40B4-BE49-F238E27FC236}">
              <a16:creationId xmlns:a16="http://schemas.microsoft.com/office/drawing/2014/main" id="{7BA9EBCF-8D8B-4297-BCDF-837F930A8307}"/>
            </a:ext>
          </a:extLst>
        </xdr:cNvPr>
        <xdr:cNvCxnSpPr/>
      </xdr:nvCxnSpPr>
      <xdr:spPr>
        <a:xfrm flipV="1">
          <a:off x="19509104" y="9531096"/>
          <a:ext cx="0" cy="122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478" name="【保健センター・保健所】&#10;一人当たり面積最小値テキスト">
          <a:extLst>
            <a:ext uri="{FF2B5EF4-FFF2-40B4-BE49-F238E27FC236}">
              <a16:creationId xmlns:a16="http://schemas.microsoft.com/office/drawing/2014/main" id="{205AF070-1CD1-4EFF-83A5-83A0FF52DB87}"/>
            </a:ext>
          </a:extLst>
        </xdr:cNvPr>
        <xdr:cNvSpPr txBox="1"/>
      </xdr:nvSpPr>
      <xdr:spPr>
        <a:xfrm>
          <a:off x="1954784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479" name="直線コネクタ 478">
          <a:extLst>
            <a:ext uri="{FF2B5EF4-FFF2-40B4-BE49-F238E27FC236}">
              <a16:creationId xmlns:a16="http://schemas.microsoft.com/office/drawing/2014/main" id="{8B578EA3-57F9-44B2-8585-3BFF8473D452}"/>
            </a:ext>
          </a:extLst>
        </xdr:cNvPr>
        <xdr:cNvCxnSpPr/>
      </xdr:nvCxnSpPr>
      <xdr:spPr>
        <a:xfrm>
          <a:off x="1944370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480" name="【保健センター・保健所】&#10;一人当たり面積最大値テキスト">
          <a:extLst>
            <a:ext uri="{FF2B5EF4-FFF2-40B4-BE49-F238E27FC236}">
              <a16:creationId xmlns:a16="http://schemas.microsoft.com/office/drawing/2014/main" id="{51053154-12CC-4E68-9AAF-25724C709A90}"/>
            </a:ext>
          </a:extLst>
        </xdr:cNvPr>
        <xdr:cNvSpPr txBox="1"/>
      </xdr:nvSpPr>
      <xdr:spPr>
        <a:xfrm>
          <a:off x="19547840" y="931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481" name="直線コネクタ 480">
          <a:extLst>
            <a:ext uri="{FF2B5EF4-FFF2-40B4-BE49-F238E27FC236}">
              <a16:creationId xmlns:a16="http://schemas.microsoft.com/office/drawing/2014/main" id="{4AE60357-D23E-470E-B6DD-72075970AB10}"/>
            </a:ext>
          </a:extLst>
        </xdr:cNvPr>
        <xdr:cNvCxnSpPr/>
      </xdr:nvCxnSpPr>
      <xdr:spPr>
        <a:xfrm>
          <a:off x="19443700" y="95310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482" name="【保健センター・保健所】&#10;一人当たり面積平均値テキスト">
          <a:extLst>
            <a:ext uri="{FF2B5EF4-FFF2-40B4-BE49-F238E27FC236}">
              <a16:creationId xmlns:a16="http://schemas.microsoft.com/office/drawing/2014/main" id="{1A7DFEB4-D670-48D7-B167-7AA53E8BD4AD}"/>
            </a:ext>
          </a:extLst>
        </xdr:cNvPr>
        <xdr:cNvSpPr txBox="1"/>
      </xdr:nvSpPr>
      <xdr:spPr>
        <a:xfrm>
          <a:off x="19547840" y="104683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483" name="フローチャート: 判断 482">
          <a:extLst>
            <a:ext uri="{FF2B5EF4-FFF2-40B4-BE49-F238E27FC236}">
              <a16:creationId xmlns:a16="http://schemas.microsoft.com/office/drawing/2014/main" id="{7A5BFE05-A3E5-455C-ADBC-670C90C11B2A}"/>
            </a:ext>
          </a:extLst>
        </xdr:cNvPr>
        <xdr:cNvSpPr/>
      </xdr:nvSpPr>
      <xdr:spPr>
        <a:xfrm>
          <a:off x="19458940" y="104899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484" name="フローチャート: 判断 483">
          <a:extLst>
            <a:ext uri="{FF2B5EF4-FFF2-40B4-BE49-F238E27FC236}">
              <a16:creationId xmlns:a16="http://schemas.microsoft.com/office/drawing/2014/main" id="{AA87D7D5-C0BF-4D14-BDCE-83B47EC58EEE}"/>
            </a:ext>
          </a:extLst>
        </xdr:cNvPr>
        <xdr:cNvSpPr/>
      </xdr:nvSpPr>
      <xdr:spPr>
        <a:xfrm>
          <a:off x="18735040" y="104990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154178</xdr:rowOff>
    </xdr:from>
    <xdr:to>
      <xdr:col>107</xdr:col>
      <xdr:colOff>101600</xdr:colOff>
      <xdr:row>62</xdr:row>
      <xdr:rowOff>84328</xdr:rowOff>
    </xdr:to>
    <xdr:sp macro="" textlink="">
      <xdr:nvSpPr>
        <xdr:cNvPr id="485" name="フローチャート: 判断 484">
          <a:extLst>
            <a:ext uri="{FF2B5EF4-FFF2-40B4-BE49-F238E27FC236}">
              <a16:creationId xmlns:a16="http://schemas.microsoft.com/office/drawing/2014/main" id="{35EF92CB-3F29-477F-A073-7F47B1577879}"/>
            </a:ext>
          </a:extLst>
        </xdr:cNvPr>
        <xdr:cNvSpPr/>
      </xdr:nvSpPr>
      <xdr:spPr>
        <a:xfrm>
          <a:off x="17937480" y="10380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147320</xdr:rowOff>
    </xdr:from>
    <xdr:to>
      <xdr:col>102</xdr:col>
      <xdr:colOff>165100</xdr:colOff>
      <xdr:row>62</xdr:row>
      <xdr:rowOff>77470</xdr:rowOff>
    </xdr:to>
    <xdr:sp macro="" textlink="">
      <xdr:nvSpPr>
        <xdr:cNvPr id="486" name="フローチャート: 判断 485">
          <a:extLst>
            <a:ext uri="{FF2B5EF4-FFF2-40B4-BE49-F238E27FC236}">
              <a16:creationId xmlns:a16="http://schemas.microsoft.com/office/drawing/2014/main" id="{924D9AF6-5390-48EF-BFF3-81748F9A8AED}"/>
            </a:ext>
          </a:extLst>
        </xdr:cNvPr>
        <xdr:cNvSpPr/>
      </xdr:nvSpPr>
      <xdr:spPr>
        <a:xfrm>
          <a:off x="17162780" y="10373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142748</xdr:rowOff>
    </xdr:from>
    <xdr:to>
      <xdr:col>98</xdr:col>
      <xdr:colOff>38100</xdr:colOff>
      <xdr:row>62</xdr:row>
      <xdr:rowOff>72898</xdr:rowOff>
    </xdr:to>
    <xdr:sp macro="" textlink="">
      <xdr:nvSpPr>
        <xdr:cNvPr id="487" name="フローチャート: 判断 486">
          <a:extLst>
            <a:ext uri="{FF2B5EF4-FFF2-40B4-BE49-F238E27FC236}">
              <a16:creationId xmlns:a16="http://schemas.microsoft.com/office/drawing/2014/main" id="{FA53E489-7701-43CF-A7C2-6D889777398C}"/>
            </a:ext>
          </a:extLst>
        </xdr:cNvPr>
        <xdr:cNvSpPr/>
      </xdr:nvSpPr>
      <xdr:spPr>
        <a:xfrm>
          <a:off x="16388080" y="103687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8321BF3E-9F15-482B-A30E-E8C2F4099610}"/>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9" name="テキスト ボックス 488">
          <a:extLst>
            <a:ext uri="{FF2B5EF4-FFF2-40B4-BE49-F238E27FC236}">
              <a16:creationId xmlns:a16="http://schemas.microsoft.com/office/drawing/2014/main" id="{9ECD8DF4-4843-499F-85F8-7F85A699FEBB}"/>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0" name="テキスト ボックス 489">
          <a:extLst>
            <a:ext uri="{FF2B5EF4-FFF2-40B4-BE49-F238E27FC236}">
              <a16:creationId xmlns:a16="http://schemas.microsoft.com/office/drawing/2014/main" id="{64C6EB26-6137-4ED1-9FA5-69C4C2CE25B7}"/>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1" name="テキスト ボックス 490">
          <a:extLst>
            <a:ext uri="{FF2B5EF4-FFF2-40B4-BE49-F238E27FC236}">
              <a16:creationId xmlns:a16="http://schemas.microsoft.com/office/drawing/2014/main" id="{8F821DCA-F956-41D7-8C27-C0105BE0FACC}"/>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92" name="テキスト ボックス 491">
          <a:extLst>
            <a:ext uri="{FF2B5EF4-FFF2-40B4-BE49-F238E27FC236}">
              <a16:creationId xmlns:a16="http://schemas.microsoft.com/office/drawing/2014/main" id="{FAE3D0B7-373D-40CC-BF6B-2161D321CAE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61214</xdr:rowOff>
    </xdr:from>
    <xdr:to>
      <xdr:col>116</xdr:col>
      <xdr:colOff>114300</xdr:colOff>
      <xdr:row>62</xdr:row>
      <xdr:rowOff>162814</xdr:rowOff>
    </xdr:to>
    <xdr:sp macro="" textlink="">
      <xdr:nvSpPr>
        <xdr:cNvPr id="493" name="楕円 492">
          <a:extLst>
            <a:ext uri="{FF2B5EF4-FFF2-40B4-BE49-F238E27FC236}">
              <a16:creationId xmlns:a16="http://schemas.microsoft.com/office/drawing/2014/main" id="{586E9513-78B1-4596-A63C-ACFB9DA6A772}"/>
            </a:ext>
          </a:extLst>
        </xdr:cNvPr>
        <xdr:cNvSpPr/>
      </xdr:nvSpPr>
      <xdr:spPr>
        <a:xfrm>
          <a:off x="19458940" y="1045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84091</xdr:rowOff>
    </xdr:from>
    <xdr:ext cx="469744" cy="259045"/>
    <xdr:sp macro="" textlink="">
      <xdr:nvSpPr>
        <xdr:cNvPr id="494" name="【保健センター・保健所】&#10;一人当たり面積該当値テキスト">
          <a:extLst>
            <a:ext uri="{FF2B5EF4-FFF2-40B4-BE49-F238E27FC236}">
              <a16:creationId xmlns:a16="http://schemas.microsoft.com/office/drawing/2014/main" id="{B68A1548-E0F0-4315-8789-DE35910509CC}"/>
            </a:ext>
          </a:extLst>
        </xdr:cNvPr>
        <xdr:cNvSpPr txBox="1"/>
      </xdr:nvSpPr>
      <xdr:spPr>
        <a:xfrm>
          <a:off x="19547840" y="1031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65786</xdr:rowOff>
    </xdr:from>
    <xdr:to>
      <xdr:col>112</xdr:col>
      <xdr:colOff>38100</xdr:colOff>
      <xdr:row>62</xdr:row>
      <xdr:rowOff>167386</xdr:rowOff>
    </xdr:to>
    <xdr:sp macro="" textlink="">
      <xdr:nvSpPr>
        <xdr:cNvPr id="495" name="楕円 494">
          <a:extLst>
            <a:ext uri="{FF2B5EF4-FFF2-40B4-BE49-F238E27FC236}">
              <a16:creationId xmlns:a16="http://schemas.microsoft.com/office/drawing/2014/main" id="{E53F6549-3A1A-4C51-8CE7-570121D56AC3}"/>
            </a:ext>
          </a:extLst>
        </xdr:cNvPr>
        <xdr:cNvSpPr/>
      </xdr:nvSpPr>
      <xdr:spPr>
        <a:xfrm>
          <a:off x="18735040" y="104594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112014</xdr:rowOff>
    </xdr:from>
    <xdr:to>
      <xdr:col>116</xdr:col>
      <xdr:colOff>63500</xdr:colOff>
      <xdr:row>62</xdr:row>
      <xdr:rowOff>116586</xdr:rowOff>
    </xdr:to>
    <xdr:cxnSp macro="">
      <xdr:nvCxnSpPr>
        <xdr:cNvPr id="496" name="直線コネクタ 495">
          <a:extLst>
            <a:ext uri="{FF2B5EF4-FFF2-40B4-BE49-F238E27FC236}">
              <a16:creationId xmlns:a16="http://schemas.microsoft.com/office/drawing/2014/main" id="{D0CB57EB-78A3-4D4D-A9B8-4DC25D1D5C80}"/>
            </a:ext>
          </a:extLst>
        </xdr:cNvPr>
        <xdr:cNvCxnSpPr/>
      </xdr:nvCxnSpPr>
      <xdr:spPr>
        <a:xfrm flipV="1">
          <a:off x="18778220" y="10505694"/>
          <a:ext cx="7315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71120</xdr:rowOff>
    </xdr:from>
    <xdr:to>
      <xdr:col>107</xdr:col>
      <xdr:colOff>101600</xdr:colOff>
      <xdr:row>63</xdr:row>
      <xdr:rowOff>1270</xdr:rowOff>
    </xdr:to>
    <xdr:sp macro="" textlink="">
      <xdr:nvSpPr>
        <xdr:cNvPr id="497" name="楕円 496">
          <a:extLst>
            <a:ext uri="{FF2B5EF4-FFF2-40B4-BE49-F238E27FC236}">
              <a16:creationId xmlns:a16="http://schemas.microsoft.com/office/drawing/2014/main" id="{1D7C4914-C8F1-429F-8E52-5949B12F3028}"/>
            </a:ext>
          </a:extLst>
        </xdr:cNvPr>
        <xdr:cNvSpPr/>
      </xdr:nvSpPr>
      <xdr:spPr>
        <a:xfrm>
          <a:off x="17937480" y="10464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116586</xdr:rowOff>
    </xdr:from>
    <xdr:to>
      <xdr:col>111</xdr:col>
      <xdr:colOff>177800</xdr:colOff>
      <xdr:row>62</xdr:row>
      <xdr:rowOff>121920</xdr:rowOff>
    </xdr:to>
    <xdr:cxnSp macro="">
      <xdr:nvCxnSpPr>
        <xdr:cNvPr id="498" name="直線コネクタ 497">
          <a:extLst>
            <a:ext uri="{FF2B5EF4-FFF2-40B4-BE49-F238E27FC236}">
              <a16:creationId xmlns:a16="http://schemas.microsoft.com/office/drawing/2014/main" id="{0091D22E-62B3-4361-B2BE-AA6FE163AF30}"/>
            </a:ext>
          </a:extLst>
        </xdr:cNvPr>
        <xdr:cNvCxnSpPr/>
      </xdr:nvCxnSpPr>
      <xdr:spPr>
        <a:xfrm flipV="1">
          <a:off x="17988280" y="10510266"/>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75692</xdr:rowOff>
    </xdr:from>
    <xdr:to>
      <xdr:col>102</xdr:col>
      <xdr:colOff>165100</xdr:colOff>
      <xdr:row>63</xdr:row>
      <xdr:rowOff>5842</xdr:rowOff>
    </xdr:to>
    <xdr:sp macro="" textlink="">
      <xdr:nvSpPr>
        <xdr:cNvPr id="499" name="楕円 498">
          <a:extLst>
            <a:ext uri="{FF2B5EF4-FFF2-40B4-BE49-F238E27FC236}">
              <a16:creationId xmlns:a16="http://schemas.microsoft.com/office/drawing/2014/main" id="{52C1710A-281E-442E-88C5-EE9E33C4DCC9}"/>
            </a:ext>
          </a:extLst>
        </xdr:cNvPr>
        <xdr:cNvSpPr/>
      </xdr:nvSpPr>
      <xdr:spPr>
        <a:xfrm>
          <a:off x="17162780" y="1046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121920</xdr:rowOff>
    </xdr:from>
    <xdr:to>
      <xdr:col>107</xdr:col>
      <xdr:colOff>50800</xdr:colOff>
      <xdr:row>62</xdr:row>
      <xdr:rowOff>126492</xdr:rowOff>
    </xdr:to>
    <xdr:cxnSp macro="">
      <xdr:nvCxnSpPr>
        <xdr:cNvPr id="500" name="直線コネクタ 499">
          <a:extLst>
            <a:ext uri="{FF2B5EF4-FFF2-40B4-BE49-F238E27FC236}">
              <a16:creationId xmlns:a16="http://schemas.microsoft.com/office/drawing/2014/main" id="{15BB3420-7664-4D16-AAEF-1ADA1C6038CE}"/>
            </a:ext>
          </a:extLst>
        </xdr:cNvPr>
        <xdr:cNvCxnSpPr/>
      </xdr:nvCxnSpPr>
      <xdr:spPr>
        <a:xfrm flipV="1">
          <a:off x="17213580" y="1051560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84074</xdr:rowOff>
    </xdr:from>
    <xdr:to>
      <xdr:col>98</xdr:col>
      <xdr:colOff>38100</xdr:colOff>
      <xdr:row>63</xdr:row>
      <xdr:rowOff>14224</xdr:rowOff>
    </xdr:to>
    <xdr:sp macro="" textlink="">
      <xdr:nvSpPr>
        <xdr:cNvPr id="501" name="楕円 500">
          <a:extLst>
            <a:ext uri="{FF2B5EF4-FFF2-40B4-BE49-F238E27FC236}">
              <a16:creationId xmlns:a16="http://schemas.microsoft.com/office/drawing/2014/main" id="{555AE502-8215-42D7-AC73-E64B5DC0D6B9}"/>
            </a:ext>
          </a:extLst>
        </xdr:cNvPr>
        <xdr:cNvSpPr/>
      </xdr:nvSpPr>
      <xdr:spPr>
        <a:xfrm>
          <a:off x="16388080" y="104777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126492</xdr:rowOff>
    </xdr:from>
    <xdr:to>
      <xdr:col>102</xdr:col>
      <xdr:colOff>114300</xdr:colOff>
      <xdr:row>62</xdr:row>
      <xdr:rowOff>134874</xdr:rowOff>
    </xdr:to>
    <xdr:cxnSp macro="">
      <xdr:nvCxnSpPr>
        <xdr:cNvPr id="502" name="直線コネクタ 501">
          <a:extLst>
            <a:ext uri="{FF2B5EF4-FFF2-40B4-BE49-F238E27FC236}">
              <a16:creationId xmlns:a16="http://schemas.microsoft.com/office/drawing/2014/main" id="{77458602-1D7F-4695-BFC8-3FD23B0357F1}"/>
            </a:ext>
          </a:extLst>
        </xdr:cNvPr>
        <xdr:cNvCxnSpPr/>
      </xdr:nvCxnSpPr>
      <xdr:spPr>
        <a:xfrm flipV="1">
          <a:off x="16431260" y="10520172"/>
          <a:ext cx="7823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503" name="n_1aveValue【保健センター・保健所】&#10;一人当たり面積">
          <a:extLst>
            <a:ext uri="{FF2B5EF4-FFF2-40B4-BE49-F238E27FC236}">
              <a16:creationId xmlns:a16="http://schemas.microsoft.com/office/drawing/2014/main" id="{7EF95F7F-F41E-43E9-A595-392E5F21316C}"/>
            </a:ext>
          </a:extLst>
        </xdr:cNvPr>
        <xdr:cNvSpPr txBox="1"/>
      </xdr:nvSpPr>
      <xdr:spPr>
        <a:xfrm>
          <a:off x="18561127" y="1058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100855</xdr:rowOff>
    </xdr:from>
    <xdr:ext cx="469744" cy="259045"/>
    <xdr:sp macro="" textlink="">
      <xdr:nvSpPr>
        <xdr:cNvPr id="504" name="n_2aveValue【保健センター・保健所】&#10;一人当たり面積">
          <a:extLst>
            <a:ext uri="{FF2B5EF4-FFF2-40B4-BE49-F238E27FC236}">
              <a16:creationId xmlns:a16="http://schemas.microsoft.com/office/drawing/2014/main" id="{A037F76E-BDB4-45A7-AF0F-F81B6F86656B}"/>
            </a:ext>
          </a:extLst>
        </xdr:cNvPr>
        <xdr:cNvSpPr txBox="1"/>
      </xdr:nvSpPr>
      <xdr:spPr>
        <a:xfrm>
          <a:off x="17776267" y="1015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93997</xdr:rowOff>
    </xdr:from>
    <xdr:ext cx="469744" cy="259045"/>
    <xdr:sp macro="" textlink="">
      <xdr:nvSpPr>
        <xdr:cNvPr id="505" name="n_3aveValue【保健センター・保健所】&#10;一人当たり面積">
          <a:extLst>
            <a:ext uri="{FF2B5EF4-FFF2-40B4-BE49-F238E27FC236}">
              <a16:creationId xmlns:a16="http://schemas.microsoft.com/office/drawing/2014/main" id="{D58582BA-D62A-4D68-9F79-40996DDE571C}"/>
            </a:ext>
          </a:extLst>
        </xdr:cNvPr>
        <xdr:cNvSpPr txBox="1"/>
      </xdr:nvSpPr>
      <xdr:spPr>
        <a:xfrm>
          <a:off x="17001567" y="1015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89425</xdr:rowOff>
    </xdr:from>
    <xdr:ext cx="469744" cy="259045"/>
    <xdr:sp macro="" textlink="">
      <xdr:nvSpPr>
        <xdr:cNvPr id="506" name="n_4aveValue【保健センター・保健所】&#10;一人当たり面積">
          <a:extLst>
            <a:ext uri="{FF2B5EF4-FFF2-40B4-BE49-F238E27FC236}">
              <a16:creationId xmlns:a16="http://schemas.microsoft.com/office/drawing/2014/main" id="{050F0E04-2B09-4C34-B3E2-B3EE273D8EBD}"/>
            </a:ext>
          </a:extLst>
        </xdr:cNvPr>
        <xdr:cNvSpPr txBox="1"/>
      </xdr:nvSpPr>
      <xdr:spPr>
        <a:xfrm>
          <a:off x="16226867" y="1014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12463</xdr:rowOff>
    </xdr:from>
    <xdr:ext cx="469744" cy="259045"/>
    <xdr:sp macro="" textlink="">
      <xdr:nvSpPr>
        <xdr:cNvPr id="507" name="n_1mainValue【保健センター・保健所】&#10;一人当たり面積">
          <a:extLst>
            <a:ext uri="{FF2B5EF4-FFF2-40B4-BE49-F238E27FC236}">
              <a16:creationId xmlns:a16="http://schemas.microsoft.com/office/drawing/2014/main" id="{56AF5DF0-9EA1-4144-AA34-73B62F6C67C8}"/>
            </a:ext>
          </a:extLst>
        </xdr:cNvPr>
        <xdr:cNvSpPr txBox="1"/>
      </xdr:nvSpPr>
      <xdr:spPr>
        <a:xfrm>
          <a:off x="18561127" y="1023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163847</xdr:rowOff>
    </xdr:from>
    <xdr:ext cx="469744" cy="259045"/>
    <xdr:sp macro="" textlink="">
      <xdr:nvSpPr>
        <xdr:cNvPr id="508" name="n_2mainValue【保健センター・保健所】&#10;一人当たり面積">
          <a:extLst>
            <a:ext uri="{FF2B5EF4-FFF2-40B4-BE49-F238E27FC236}">
              <a16:creationId xmlns:a16="http://schemas.microsoft.com/office/drawing/2014/main" id="{A94B61ED-5759-4C03-84DC-CCE501A5E711}"/>
            </a:ext>
          </a:extLst>
        </xdr:cNvPr>
        <xdr:cNvSpPr txBox="1"/>
      </xdr:nvSpPr>
      <xdr:spPr>
        <a:xfrm>
          <a:off x="1777626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168419</xdr:rowOff>
    </xdr:from>
    <xdr:ext cx="469744" cy="259045"/>
    <xdr:sp macro="" textlink="">
      <xdr:nvSpPr>
        <xdr:cNvPr id="509" name="n_3mainValue【保健センター・保健所】&#10;一人当たり面積">
          <a:extLst>
            <a:ext uri="{FF2B5EF4-FFF2-40B4-BE49-F238E27FC236}">
              <a16:creationId xmlns:a16="http://schemas.microsoft.com/office/drawing/2014/main" id="{FF65204F-B880-46BB-840D-6DF7676B9D3C}"/>
            </a:ext>
          </a:extLst>
        </xdr:cNvPr>
        <xdr:cNvSpPr txBox="1"/>
      </xdr:nvSpPr>
      <xdr:spPr>
        <a:xfrm>
          <a:off x="17001567" y="1056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5351</xdr:rowOff>
    </xdr:from>
    <xdr:ext cx="469744" cy="259045"/>
    <xdr:sp macro="" textlink="">
      <xdr:nvSpPr>
        <xdr:cNvPr id="510" name="n_4mainValue【保健センター・保健所】&#10;一人当たり面積">
          <a:extLst>
            <a:ext uri="{FF2B5EF4-FFF2-40B4-BE49-F238E27FC236}">
              <a16:creationId xmlns:a16="http://schemas.microsoft.com/office/drawing/2014/main" id="{B9E72A6E-3089-40D0-BFFA-16BD65F25782}"/>
            </a:ext>
          </a:extLst>
        </xdr:cNvPr>
        <xdr:cNvSpPr txBox="1"/>
      </xdr:nvSpPr>
      <xdr:spPr>
        <a:xfrm>
          <a:off x="16226867" y="1056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1" name="正方形/長方形 510">
          <a:extLst>
            <a:ext uri="{FF2B5EF4-FFF2-40B4-BE49-F238E27FC236}">
              <a16:creationId xmlns:a16="http://schemas.microsoft.com/office/drawing/2014/main" id="{2D2403E5-D567-4EB7-A63B-A7514AAD0A2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2" name="正方形/長方形 511">
          <a:extLst>
            <a:ext uri="{FF2B5EF4-FFF2-40B4-BE49-F238E27FC236}">
              <a16:creationId xmlns:a16="http://schemas.microsoft.com/office/drawing/2014/main" id="{2B38F454-41A8-4B37-884C-FC3D28A7A4B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3" name="正方形/長方形 512">
          <a:extLst>
            <a:ext uri="{FF2B5EF4-FFF2-40B4-BE49-F238E27FC236}">
              <a16:creationId xmlns:a16="http://schemas.microsoft.com/office/drawing/2014/main" id="{845DDDBC-0073-429D-A010-91B99CD041F2}"/>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4" name="正方形/長方形 513">
          <a:extLst>
            <a:ext uri="{FF2B5EF4-FFF2-40B4-BE49-F238E27FC236}">
              <a16:creationId xmlns:a16="http://schemas.microsoft.com/office/drawing/2014/main" id="{E42B7792-D81F-4381-8B88-F824032DADA6}"/>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5" name="正方形/長方形 514">
          <a:extLst>
            <a:ext uri="{FF2B5EF4-FFF2-40B4-BE49-F238E27FC236}">
              <a16:creationId xmlns:a16="http://schemas.microsoft.com/office/drawing/2014/main" id="{B94D58C7-8275-4AEA-BD2D-96D84421C009}"/>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6" name="正方形/長方形 515">
          <a:extLst>
            <a:ext uri="{FF2B5EF4-FFF2-40B4-BE49-F238E27FC236}">
              <a16:creationId xmlns:a16="http://schemas.microsoft.com/office/drawing/2014/main" id="{222B75A1-5249-4A07-8C41-89630CB8EE51}"/>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7" name="正方形/長方形 516">
          <a:extLst>
            <a:ext uri="{FF2B5EF4-FFF2-40B4-BE49-F238E27FC236}">
              <a16:creationId xmlns:a16="http://schemas.microsoft.com/office/drawing/2014/main" id="{B5B27FD0-DDBD-41FD-999D-A7237D4D249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8" name="正方形/長方形 517">
          <a:extLst>
            <a:ext uri="{FF2B5EF4-FFF2-40B4-BE49-F238E27FC236}">
              <a16:creationId xmlns:a16="http://schemas.microsoft.com/office/drawing/2014/main" id="{DEA8171C-DED4-49C9-90BA-E86A2691E417}"/>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19" name="テキスト ボックス 518">
          <a:extLst>
            <a:ext uri="{FF2B5EF4-FFF2-40B4-BE49-F238E27FC236}">
              <a16:creationId xmlns:a16="http://schemas.microsoft.com/office/drawing/2014/main" id="{9DE636FB-F153-4870-988F-6AC9D4A08A36}"/>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0" name="直線コネクタ 519">
          <a:extLst>
            <a:ext uri="{FF2B5EF4-FFF2-40B4-BE49-F238E27FC236}">
              <a16:creationId xmlns:a16="http://schemas.microsoft.com/office/drawing/2014/main" id="{D3421596-A32C-4109-BFE0-EDD902CF8E98}"/>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1" name="テキスト ボックス 520">
          <a:extLst>
            <a:ext uri="{FF2B5EF4-FFF2-40B4-BE49-F238E27FC236}">
              <a16:creationId xmlns:a16="http://schemas.microsoft.com/office/drawing/2014/main" id="{0FAEFB02-AB2A-4F42-9138-29B15967B710}"/>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2" name="直線コネクタ 521">
          <a:extLst>
            <a:ext uri="{FF2B5EF4-FFF2-40B4-BE49-F238E27FC236}">
              <a16:creationId xmlns:a16="http://schemas.microsoft.com/office/drawing/2014/main" id="{F1FB89E8-43B0-43A2-A1D8-3B92BFB8F029}"/>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23" name="テキスト ボックス 522">
          <a:extLst>
            <a:ext uri="{FF2B5EF4-FFF2-40B4-BE49-F238E27FC236}">
              <a16:creationId xmlns:a16="http://schemas.microsoft.com/office/drawing/2014/main" id="{DAB4BE73-A132-43F8-A44F-1E5275B0AEEC}"/>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4" name="直線コネクタ 523">
          <a:extLst>
            <a:ext uri="{FF2B5EF4-FFF2-40B4-BE49-F238E27FC236}">
              <a16:creationId xmlns:a16="http://schemas.microsoft.com/office/drawing/2014/main" id="{2F6372DD-9DC7-459A-89C4-4854E21E44C8}"/>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5" name="テキスト ボックス 524">
          <a:extLst>
            <a:ext uri="{FF2B5EF4-FFF2-40B4-BE49-F238E27FC236}">
              <a16:creationId xmlns:a16="http://schemas.microsoft.com/office/drawing/2014/main" id="{DE45F3D9-475B-4BFE-8592-D2EE1A920ADC}"/>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6" name="直線コネクタ 525">
          <a:extLst>
            <a:ext uri="{FF2B5EF4-FFF2-40B4-BE49-F238E27FC236}">
              <a16:creationId xmlns:a16="http://schemas.microsoft.com/office/drawing/2014/main" id="{EA9ADF0E-BDE7-44F6-A531-64BCB0EAA8E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7" name="テキスト ボックス 526">
          <a:extLst>
            <a:ext uri="{FF2B5EF4-FFF2-40B4-BE49-F238E27FC236}">
              <a16:creationId xmlns:a16="http://schemas.microsoft.com/office/drawing/2014/main" id="{2E775FD1-8643-40EA-818F-BD321E533DB0}"/>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28" name="直線コネクタ 527">
          <a:extLst>
            <a:ext uri="{FF2B5EF4-FFF2-40B4-BE49-F238E27FC236}">
              <a16:creationId xmlns:a16="http://schemas.microsoft.com/office/drawing/2014/main" id="{9E20E7A3-7A4A-4766-BF4D-B895E6CE793B}"/>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29" name="テキスト ボックス 528">
          <a:extLst>
            <a:ext uri="{FF2B5EF4-FFF2-40B4-BE49-F238E27FC236}">
              <a16:creationId xmlns:a16="http://schemas.microsoft.com/office/drawing/2014/main" id="{1BA1FF00-3F2D-452E-A40D-2CF258717861}"/>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0" name="直線コネクタ 529">
          <a:extLst>
            <a:ext uri="{FF2B5EF4-FFF2-40B4-BE49-F238E27FC236}">
              <a16:creationId xmlns:a16="http://schemas.microsoft.com/office/drawing/2014/main" id="{6FDC4A74-456B-4E58-B6BE-687EB9F95E8D}"/>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31" name="テキスト ボックス 530">
          <a:extLst>
            <a:ext uri="{FF2B5EF4-FFF2-40B4-BE49-F238E27FC236}">
              <a16:creationId xmlns:a16="http://schemas.microsoft.com/office/drawing/2014/main" id="{A651BE1B-1E97-4063-A260-1C51C8CC5293}"/>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2" name="直線コネクタ 531">
          <a:extLst>
            <a:ext uri="{FF2B5EF4-FFF2-40B4-BE49-F238E27FC236}">
              <a16:creationId xmlns:a16="http://schemas.microsoft.com/office/drawing/2014/main" id="{7379CE83-C4C5-4076-A8B0-0781A5C69C19}"/>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消防施設】&#10;有形固定資産減価償却率グラフ枠">
          <a:extLst>
            <a:ext uri="{FF2B5EF4-FFF2-40B4-BE49-F238E27FC236}">
              <a16:creationId xmlns:a16="http://schemas.microsoft.com/office/drawing/2014/main" id="{1F0CE355-B383-4181-8CA8-4B3F1AE73AAF}"/>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34" name="直線コネクタ 533">
          <a:extLst>
            <a:ext uri="{FF2B5EF4-FFF2-40B4-BE49-F238E27FC236}">
              <a16:creationId xmlns:a16="http://schemas.microsoft.com/office/drawing/2014/main" id="{E7F9F6D3-B7FA-4CD4-8143-DEC43CCA1928}"/>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35" name="【消防施設】&#10;有形固定資産減価償却率最小値テキスト">
          <a:extLst>
            <a:ext uri="{FF2B5EF4-FFF2-40B4-BE49-F238E27FC236}">
              <a16:creationId xmlns:a16="http://schemas.microsoft.com/office/drawing/2014/main" id="{CA2011D0-9ECA-4886-9001-EF1826CC14C8}"/>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36" name="直線コネクタ 535">
          <a:extLst>
            <a:ext uri="{FF2B5EF4-FFF2-40B4-BE49-F238E27FC236}">
              <a16:creationId xmlns:a16="http://schemas.microsoft.com/office/drawing/2014/main" id="{8C22F317-679E-4920-A36A-7CEC19008743}"/>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37" name="【消防施設】&#10;有形固定資産減価償却率最大値テキスト">
          <a:extLst>
            <a:ext uri="{FF2B5EF4-FFF2-40B4-BE49-F238E27FC236}">
              <a16:creationId xmlns:a16="http://schemas.microsoft.com/office/drawing/2014/main" id="{2F6C8D1C-B84E-4CC5-AF8B-8A302060D863}"/>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38" name="直線コネクタ 537">
          <a:extLst>
            <a:ext uri="{FF2B5EF4-FFF2-40B4-BE49-F238E27FC236}">
              <a16:creationId xmlns:a16="http://schemas.microsoft.com/office/drawing/2014/main" id="{F1DB40A6-F2ED-4B3C-A329-F180F2478F06}"/>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64788</xdr:rowOff>
    </xdr:from>
    <xdr:ext cx="405111" cy="259045"/>
    <xdr:sp macro="" textlink="">
      <xdr:nvSpPr>
        <xdr:cNvPr id="539" name="【消防施設】&#10;有形固定資産減価償却率平均値テキスト">
          <a:extLst>
            <a:ext uri="{FF2B5EF4-FFF2-40B4-BE49-F238E27FC236}">
              <a16:creationId xmlns:a16="http://schemas.microsoft.com/office/drawing/2014/main" id="{FB78174A-C92B-47BC-B1A4-DAFC0F8E3DF0}"/>
            </a:ext>
          </a:extLst>
        </xdr:cNvPr>
        <xdr:cNvSpPr txBox="1"/>
      </xdr:nvSpPr>
      <xdr:spPr>
        <a:xfrm>
          <a:off x="14414500" y="136436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540" name="フローチャート: 判断 539">
          <a:extLst>
            <a:ext uri="{FF2B5EF4-FFF2-40B4-BE49-F238E27FC236}">
              <a16:creationId xmlns:a16="http://schemas.microsoft.com/office/drawing/2014/main" id="{FDBAC7A0-BC7E-49FB-9EBB-4EEC81732C46}"/>
            </a:ext>
          </a:extLst>
        </xdr:cNvPr>
        <xdr:cNvSpPr/>
      </xdr:nvSpPr>
      <xdr:spPr>
        <a:xfrm>
          <a:off x="14325600" y="137883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541" name="フローチャート: 判断 540">
          <a:extLst>
            <a:ext uri="{FF2B5EF4-FFF2-40B4-BE49-F238E27FC236}">
              <a16:creationId xmlns:a16="http://schemas.microsoft.com/office/drawing/2014/main" id="{501B286E-5FBF-4169-A2FC-C72E5DECD87B}"/>
            </a:ext>
          </a:extLst>
        </xdr:cNvPr>
        <xdr:cNvSpPr/>
      </xdr:nvSpPr>
      <xdr:spPr>
        <a:xfrm>
          <a:off x="13578840" y="1376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162561</xdr:rowOff>
    </xdr:from>
    <xdr:to>
      <xdr:col>76</xdr:col>
      <xdr:colOff>165100</xdr:colOff>
      <xdr:row>82</xdr:row>
      <xdr:rowOff>92711</xdr:rowOff>
    </xdr:to>
    <xdr:sp macro="" textlink="">
      <xdr:nvSpPr>
        <xdr:cNvPr id="542" name="フローチャート: 判断 541">
          <a:extLst>
            <a:ext uri="{FF2B5EF4-FFF2-40B4-BE49-F238E27FC236}">
              <a16:creationId xmlns:a16="http://schemas.microsoft.com/office/drawing/2014/main" id="{BC3DCEC5-B729-453F-A693-3823E0A978A7}"/>
            </a:ext>
          </a:extLst>
        </xdr:cNvPr>
        <xdr:cNvSpPr/>
      </xdr:nvSpPr>
      <xdr:spPr>
        <a:xfrm>
          <a:off x="12804140" y="137414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0</xdr:rowOff>
    </xdr:from>
    <xdr:to>
      <xdr:col>72</xdr:col>
      <xdr:colOff>38100</xdr:colOff>
      <xdr:row>82</xdr:row>
      <xdr:rowOff>101600</xdr:rowOff>
    </xdr:to>
    <xdr:sp macro="" textlink="">
      <xdr:nvSpPr>
        <xdr:cNvPr id="543" name="フローチャート: 判断 542">
          <a:extLst>
            <a:ext uri="{FF2B5EF4-FFF2-40B4-BE49-F238E27FC236}">
              <a16:creationId xmlns:a16="http://schemas.microsoft.com/office/drawing/2014/main" id="{F78F5D96-C2B9-4D45-9A99-946BA8FDE73B}"/>
            </a:ext>
          </a:extLst>
        </xdr:cNvPr>
        <xdr:cNvSpPr/>
      </xdr:nvSpPr>
      <xdr:spPr>
        <a:xfrm>
          <a:off x="12029440" y="1374648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138430</xdr:rowOff>
    </xdr:from>
    <xdr:to>
      <xdr:col>67</xdr:col>
      <xdr:colOff>101600</xdr:colOff>
      <xdr:row>82</xdr:row>
      <xdr:rowOff>68580</xdr:rowOff>
    </xdr:to>
    <xdr:sp macro="" textlink="">
      <xdr:nvSpPr>
        <xdr:cNvPr id="544" name="フローチャート: 判断 543">
          <a:extLst>
            <a:ext uri="{FF2B5EF4-FFF2-40B4-BE49-F238E27FC236}">
              <a16:creationId xmlns:a16="http://schemas.microsoft.com/office/drawing/2014/main" id="{F9411298-E41A-4F74-911C-087B4570F9FF}"/>
            </a:ext>
          </a:extLst>
        </xdr:cNvPr>
        <xdr:cNvSpPr/>
      </xdr:nvSpPr>
      <xdr:spPr>
        <a:xfrm>
          <a:off x="11231880" y="13717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5" name="テキスト ボックス 544">
          <a:extLst>
            <a:ext uri="{FF2B5EF4-FFF2-40B4-BE49-F238E27FC236}">
              <a16:creationId xmlns:a16="http://schemas.microsoft.com/office/drawing/2014/main" id="{C8AE3264-BCE6-43A8-801D-830895410BE5}"/>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6" name="テキスト ボックス 545">
          <a:extLst>
            <a:ext uri="{FF2B5EF4-FFF2-40B4-BE49-F238E27FC236}">
              <a16:creationId xmlns:a16="http://schemas.microsoft.com/office/drawing/2014/main" id="{7E5AD471-190E-4C56-84F8-63757A762A99}"/>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7" name="テキスト ボックス 546">
          <a:extLst>
            <a:ext uri="{FF2B5EF4-FFF2-40B4-BE49-F238E27FC236}">
              <a16:creationId xmlns:a16="http://schemas.microsoft.com/office/drawing/2014/main" id="{BFB75763-7938-4C0E-BBD8-3F7135ECB6A2}"/>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8" name="テキスト ボックス 547">
          <a:extLst>
            <a:ext uri="{FF2B5EF4-FFF2-40B4-BE49-F238E27FC236}">
              <a16:creationId xmlns:a16="http://schemas.microsoft.com/office/drawing/2014/main" id="{4700000A-F92C-4070-8312-B8AD377FE645}"/>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49" name="テキスト ボックス 548">
          <a:extLst>
            <a:ext uri="{FF2B5EF4-FFF2-40B4-BE49-F238E27FC236}">
              <a16:creationId xmlns:a16="http://schemas.microsoft.com/office/drawing/2014/main" id="{F33C1B1A-AAAC-463B-82BA-44A74861FBC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74930</xdr:rowOff>
    </xdr:from>
    <xdr:to>
      <xdr:col>85</xdr:col>
      <xdr:colOff>177800</xdr:colOff>
      <xdr:row>83</xdr:row>
      <xdr:rowOff>5080</xdr:rowOff>
    </xdr:to>
    <xdr:sp macro="" textlink="">
      <xdr:nvSpPr>
        <xdr:cNvPr id="550" name="楕円 549">
          <a:extLst>
            <a:ext uri="{FF2B5EF4-FFF2-40B4-BE49-F238E27FC236}">
              <a16:creationId xmlns:a16="http://schemas.microsoft.com/office/drawing/2014/main" id="{B7DA6B9D-FA81-4488-A952-42A171902D81}"/>
            </a:ext>
          </a:extLst>
        </xdr:cNvPr>
        <xdr:cNvSpPr/>
      </xdr:nvSpPr>
      <xdr:spPr>
        <a:xfrm>
          <a:off x="14325600" y="1382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53357</xdr:rowOff>
    </xdr:from>
    <xdr:ext cx="405111" cy="259045"/>
    <xdr:sp macro="" textlink="">
      <xdr:nvSpPr>
        <xdr:cNvPr id="551" name="【消防施設】&#10;有形固定資産減価償却率該当値テキスト">
          <a:extLst>
            <a:ext uri="{FF2B5EF4-FFF2-40B4-BE49-F238E27FC236}">
              <a16:creationId xmlns:a16="http://schemas.microsoft.com/office/drawing/2014/main" id="{39BD7421-BAE1-47A5-BC21-23D3ECB5538D}"/>
            </a:ext>
          </a:extLst>
        </xdr:cNvPr>
        <xdr:cNvSpPr txBox="1"/>
      </xdr:nvSpPr>
      <xdr:spPr>
        <a:xfrm>
          <a:off x="14414500" y="1379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36830</xdr:rowOff>
    </xdr:from>
    <xdr:to>
      <xdr:col>81</xdr:col>
      <xdr:colOff>101600</xdr:colOff>
      <xdr:row>82</xdr:row>
      <xdr:rowOff>138430</xdr:rowOff>
    </xdr:to>
    <xdr:sp macro="" textlink="">
      <xdr:nvSpPr>
        <xdr:cNvPr id="552" name="楕円 551">
          <a:extLst>
            <a:ext uri="{FF2B5EF4-FFF2-40B4-BE49-F238E27FC236}">
              <a16:creationId xmlns:a16="http://schemas.microsoft.com/office/drawing/2014/main" id="{F3A846D6-CD2A-42D8-9817-2F0E1B8B5B83}"/>
            </a:ext>
          </a:extLst>
        </xdr:cNvPr>
        <xdr:cNvSpPr/>
      </xdr:nvSpPr>
      <xdr:spPr>
        <a:xfrm>
          <a:off x="13578840" y="137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87630</xdr:rowOff>
    </xdr:from>
    <xdr:to>
      <xdr:col>85</xdr:col>
      <xdr:colOff>127000</xdr:colOff>
      <xdr:row>82</xdr:row>
      <xdr:rowOff>125730</xdr:rowOff>
    </xdr:to>
    <xdr:cxnSp macro="">
      <xdr:nvCxnSpPr>
        <xdr:cNvPr id="553" name="直線コネクタ 552">
          <a:extLst>
            <a:ext uri="{FF2B5EF4-FFF2-40B4-BE49-F238E27FC236}">
              <a16:creationId xmlns:a16="http://schemas.microsoft.com/office/drawing/2014/main" id="{F068BF67-E9DD-4B85-9F77-B33931207A7D}"/>
            </a:ext>
          </a:extLst>
        </xdr:cNvPr>
        <xdr:cNvCxnSpPr/>
      </xdr:nvCxnSpPr>
      <xdr:spPr>
        <a:xfrm>
          <a:off x="13629640" y="1383411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44450</xdr:rowOff>
    </xdr:from>
    <xdr:to>
      <xdr:col>76</xdr:col>
      <xdr:colOff>165100</xdr:colOff>
      <xdr:row>82</xdr:row>
      <xdr:rowOff>146050</xdr:rowOff>
    </xdr:to>
    <xdr:sp macro="" textlink="">
      <xdr:nvSpPr>
        <xdr:cNvPr id="554" name="楕円 553">
          <a:extLst>
            <a:ext uri="{FF2B5EF4-FFF2-40B4-BE49-F238E27FC236}">
              <a16:creationId xmlns:a16="http://schemas.microsoft.com/office/drawing/2014/main" id="{86707927-9EE2-4707-84E7-21FF1660101B}"/>
            </a:ext>
          </a:extLst>
        </xdr:cNvPr>
        <xdr:cNvSpPr/>
      </xdr:nvSpPr>
      <xdr:spPr>
        <a:xfrm>
          <a:off x="12804140" y="137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87630</xdr:rowOff>
    </xdr:from>
    <xdr:to>
      <xdr:col>81</xdr:col>
      <xdr:colOff>50800</xdr:colOff>
      <xdr:row>82</xdr:row>
      <xdr:rowOff>95250</xdr:rowOff>
    </xdr:to>
    <xdr:cxnSp macro="">
      <xdr:nvCxnSpPr>
        <xdr:cNvPr id="555" name="直線コネクタ 554">
          <a:extLst>
            <a:ext uri="{FF2B5EF4-FFF2-40B4-BE49-F238E27FC236}">
              <a16:creationId xmlns:a16="http://schemas.microsoft.com/office/drawing/2014/main" id="{9F876A6D-5990-47A4-A8D3-D4A6A25672D3}"/>
            </a:ext>
          </a:extLst>
        </xdr:cNvPr>
        <xdr:cNvCxnSpPr/>
      </xdr:nvCxnSpPr>
      <xdr:spPr>
        <a:xfrm flipV="1">
          <a:off x="12854940" y="1383411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3811</xdr:rowOff>
    </xdr:from>
    <xdr:to>
      <xdr:col>72</xdr:col>
      <xdr:colOff>38100</xdr:colOff>
      <xdr:row>82</xdr:row>
      <xdr:rowOff>105411</xdr:rowOff>
    </xdr:to>
    <xdr:sp macro="" textlink="">
      <xdr:nvSpPr>
        <xdr:cNvPr id="556" name="楕円 555">
          <a:extLst>
            <a:ext uri="{FF2B5EF4-FFF2-40B4-BE49-F238E27FC236}">
              <a16:creationId xmlns:a16="http://schemas.microsoft.com/office/drawing/2014/main" id="{5CA04289-9984-4EEE-BDE0-DF2EF9D3DA87}"/>
            </a:ext>
          </a:extLst>
        </xdr:cNvPr>
        <xdr:cNvSpPr/>
      </xdr:nvSpPr>
      <xdr:spPr>
        <a:xfrm>
          <a:off x="12029440" y="13750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54611</xdr:rowOff>
    </xdr:from>
    <xdr:to>
      <xdr:col>76</xdr:col>
      <xdr:colOff>114300</xdr:colOff>
      <xdr:row>82</xdr:row>
      <xdr:rowOff>95250</xdr:rowOff>
    </xdr:to>
    <xdr:cxnSp macro="">
      <xdr:nvCxnSpPr>
        <xdr:cNvPr id="557" name="直線コネクタ 556">
          <a:extLst>
            <a:ext uri="{FF2B5EF4-FFF2-40B4-BE49-F238E27FC236}">
              <a16:creationId xmlns:a16="http://schemas.microsoft.com/office/drawing/2014/main" id="{25A18A19-9591-4A01-AC06-7901B245DCCD}"/>
            </a:ext>
          </a:extLst>
        </xdr:cNvPr>
        <xdr:cNvCxnSpPr/>
      </xdr:nvCxnSpPr>
      <xdr:spPr>
        <a:xfrm>
          <a:off x="12072620" y="13801091"/>
          <a:ext cx="78232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558" name="楕円 557">
          <a:extLst>
            <a:ext uri="{FF2B5EF4-FFF2-40B4-BE49-F238E27FC236}">
              <a16:creationId xmlns:a16="http://schemas.microsoft.com/office/drawing/2014/main" id="{647C1381-03F5-41C8-84FF-743598841F63}"/>
            </a:ext>
          </a:extLst>
        </xdr:cNvPr>
        <xdr:cNvSpPr/>
      </xdr:nvSpPr>
      <xdr:spPr>
        <a:xfrm>
          <a:off x="11231880" y="137147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54611</xdr:rowOff>
    </xdr:to>
    <xdr:cxnSp macro="">
      <xdr:nvCxnSpPr>
        <xdr:cNvPr id="559" name="直線コネクタ 558">
          <a:extLst>
            <a:ext uri="{FF2B5EF4-FFF2-40B4-BE49-F238E27FC236}">
              <a16:creationId xmlns:a16="http://schemas.microsoft.com/office/drawing/2014/main" id="{ADA5580F-18AF-49DC-A5D4-8B226DACD88B}"/>
            </a:ext>
          </a:extLst>
        </xdr:cNvPr>
        <xdr:cNvCxnSpPr/>
      </xdr:nvCxnSpPr>
      <xdr:spPr>
        <a:xfrm>
          <a:off x="11282680" y="13761719"/>
          <a:ext cx="789940" cy="3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560" name="n_1aveValue【消防施設】&#10;有形固定資産減価償却率">
          <a:extLst>
            <a:ext uri="{FF2B5EF4-FFF2-40B4-BE49-F238E27FC236}">
              <a16:creationId xmlns:a16="http://schemas.microsoft.com/office/drawing/2014/main" id="{439BB5F2-1804-4AEC-9331-A6843F5C1186}"/>
            </a:ext>
          </a:extLst>
        </xdr:cNvPr>
        <xdr:cNvSpPr txBox="1"/>
      </xdr:nvSpPr>
      <xdr:spPr>
        <a:xfrm>
          <a:off x="13437244" y="1354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109238</xdr:rowOff>
    </xdr:from>
    <xdr:ext cx="405111" cy="259045"/>
    <xdr:sp macro="" textlink="">
      <xdr:nvSpPr>
        <xdr:cNvPr id="561" name="n_2aveValue【消防施設】&#10;有形固定資産減価償却率">
          <a:extLst>
            <a:ext uri="{FF2B5EF4-FFF2-40B4-BE49-F238E27FC236}">
              <a16:creationId xmlns:a16="http://schemas.microsoft.com/office/drawing/2014/main" id="{D856D6CE-B4BA-4911-8418-8B4B6DE70D0C}"/>
            </a:ext>
          </a:extLst>
        </xdr:cNvPr>
        <xdr:cNvSpPr txBox="1"/>
      </xdr:nvSpPr>
      <xdr:spPr>
        <a:xfrm>
          <a:off x="12675244" y="1352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118127</xdr:rowOff>
    </xdr:from>
    <xdr:ext cx="405111" cy="259045"/>
    <xdr:sp macro="" textlink="">
      <xdr:nvSpPr>
        <xdr:cNvPr id="562" name="n_3aveValue【消防施設】&#10;有形固定資産減価償却率">
          <a:extLst>
            <a:ext uri="{FF2B5EF4-FFF2-40B4-BE49-F238E27FC236}">
              <a16:creationId xmlns:a16="http://schemas.microsoft.com/office/drawing/2014/main" id="{1B99ECBD-651B-4A66-BBAD-ECB1B4B51825}"/>
            </a:ext>
          </a:extLst>
        </xdr:cNvPr>
        <xdr:cNvSpPr txBox="1"/>
      </xdr:nvSpPr>
      <xdr:spPr>
        <a:xfrm>
          <a:off x="11900544" y="1352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59707</xdr:rowOff>
    </xdr:from>
    <xdr:ext cx="405111" cy="259045"/>
    <xdr:sp macro="" textlink="">
      <xdr:nvSpPr>
        <xdr:cNvPr id="563" name="n_4aveValue【消防施設】&#10;有形固定資産減価償却率">
          <a:extLst>
            <a:ext uri="{FF2B5EF4-FFF2-40B4-BE49-F238E27FC236}">
              <a16:creationId xmlns:a16="http://schemas.microsoft.com/office/drawing/2014/main" id="{44626958-1C86-414E-8225-207011D89933}"/>
            </a:ext>
          </a:extLst>
        </xdr:cNvPr>
        <xdr:cNvSpPr txBox="1"/>
      </xdr:nvSpPr>
      <xdr:spPr>
        <a:xfrm>
          <a:off x="11102984" y="1380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129557</xdr:rowOff>
    </xdr:from>
    <xdr:ext cx="405111" cy="259045"/>
    <xdr:sp macro="" textlink="">
      <xdr:nvSpPr>
        <xdr:cNvPr id="564" name="n_1mainValue【消防施設】&#10;有形固定資産減価償却率">
          <a:extLst>
            <a:ext uri="{FF2B5EF4-FFF2-40B4-BE49-F238E27FC236}">
              <a16:creationId xmlns:a16="http://schemas.microsoft.com/office/drawing/2014/main" id="{AF8BDFB5-A5A2-4855-967C-66B676B341B5}"/>
            </a:ext>
          </a:extLst>
        </xdr:cNvPr>
        <xdr:cNvSpPr txBox="1"/>
      </xdr:nvSpPr>
      <xdr:spPr>
        <a:xfrm>
          <a:off x="13437244" y="13876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137177</xdr:rowOff>
    </xdr:from>
    <xdr:ext cx="405111" cy="259045"/>
    <xdr:sp macro="" textlink="">
      <xdr:nvSpPr>
        <xdr:cNvPr id="565" name="n_2mainValue【消防施設】&#10;有形固定資産減価償却率">
          <a:extLst>
            <a:ext uri="{FF2B5EF4-FFF2-40B4-BE49-F238E27FC236}">
              <a16:creationId xmlns:a16="http://schemas.microsoft.com/office/drawing/2014/main" id="{BA6FC9B2-DA1D-4E32-8511-C473C740A27E}"/>
            </a:ext>
          </a:extLst>
        </xdr:cNvPr>
        <xdr:cNvSpPr txBox="1"/>
      </xdr:nvSpPr>
      <xdr:spPr>
        <a:xfrm>
          <a:off x="126752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96538</xdr:rowOff>
    </xdr:from>
    <xdr:ext cx="405111" cy="259045"/>
    <xdr:sp macro="" textlink="">
      <xdr:nvSpPr>
        <xdr:cNvPr id="566" name="n_3mainValue【消防施設】&#10;有形固定資産減価償却率">
          <a:extLst>
            <a:ext uri="{FF2B5EF4-FFF2-40B4-BE49-F238E27FC236}">
              <a16:creationId xmlns:a16="http://schemas.microsoft.com/office/drawing/2014/main" id="{A721B2A9-8D01-4618-A163-268E1E2DA874}"/>
            </a:ext>
          </a:extLst>
        </xdr:cNvPr>
        <xdr:cNvSpPr txBox="1"/>
      </xdr:nvSpPr>
      <xdr:spPr>
        <a:xfrm>
          <a:off x="11900544" y="13843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567" name="n_4mainValue【消防施設】&#10;有形固定資産減価償却率">
          <a:extLst>
            <a:ext uri="{FF2B5EF4-FFF2-40B4-BE49-F238E27FC236}">
              <a16:creationId xmlns:a16="http://schemas.microsoft.com/office/drawing/2014/main" id="{C6F3FA16-EA36-45C2-B139-6FEBB6B4A3E0}"/>
            </a:ext>
          </a:extLst>
        </xdr:cNvPr>
        <xdr:cNvSpPr txBox="1"/>
      </xdr:nvSpPr>
      <xdr:spPr>
        <a:xfrm>
          <a:off x="11102984" y="1349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a:extLst>
            <a:ext uri="{FF2B5EF4-FFF2-40B4-BE49-F238E27FC236}">
              <a16:creationId xmlns:a16="http://schemas.microsoft.com/office/drawing/2014/main" id="{68249EFC-2427-4457-A108-D0892AD701B4}"/>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a:extLst>
            <a:ext uri="{FF2B5EF4-FFF2-40B4-BE49-F238E27FC236}">
              <a16:creationId xmlns:a16="http://schemas.microsoft.com/office/drawing/2014/main" id="{8D90F654-7D9C-4187-96B1-1AFAD7B85F30}"/>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a:extLst>
            <a:ext uri="{FF2B5EF4-FFF2-40B4-BE49-F238E27FC236}">
              <a16:creationId xmlns:a16="http://schemas.microsoft.com/office/drawing/2014/main" id="{E09D5BCA-D44C-4489-A9AB-D1E9971AD30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a:extLst>
            <a:ext uri="{FF2B5EF4-FFF2-40B4-BE49-F238E27FC236}">
              <a16:creationId xmlns:a16="http://schemas.microsoft.com/office/drawing/2014/main" id="{8D4EB584-63B2-47EE-A57A-C1084F640BE0}"/>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a:extLst>
            <a:ext uri="{FF2B5EF4-FFF2-40B4-BE49-F238E27FC236}">
              <a16:creationId xmlns:a16="http://schemas.microsoft.com/office/drawing/2014/main" id="{8109152E-0009-4055-878B-0F6A12579BD2}"/>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a:extLst>
            <a:ext uri="{FF2B5EF4-FFF2-40B4-BE49-F238E27FC236}">
              <a16:creationId xmlns:a16="http://schemas.microsoft.com/office/drawing/2014/main" id="{1C3AEF6F-6543-43A4-A3B2-1BE315FAB47D}"/>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a:extLst>
            <a:ext uri="{FF2B5EF4-FFF2-40B4-BE49-F238E27FC236}">
              <a16:creationId xmlns:a16="http://schemas.microsoft.com/office/drawing/2014/main" id="{92CEAA91-27FD-48B6-AFD3-1B7BC9324218}"/>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a:extLst>
            <a:ext uri="{FF2B5EF4-FFF2-40B4-BE49-F238E27FC236}">
              <a16:creationId xmlns:a16="http://schemas.microsoft.com/office/drawing/2014/main" id="{844AC628-C23E-41E4-BADB-B9B93412319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6" name="テキスト ボックス 575">
          <a:extLst>
            <a:ext uri="{FF2B5EF4-FFF2-40B4-BE49-F238E27FC236}">
              <a16:creationId xmlns:a16="http://schemas.microsoft.com/office/drawing/2014/main" id="{2F1BFFB2-351A-4072-9DA6-4A54DE5FDAB2}"/>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7" name="直線コネクタ 576">
          <a:extLst>
            <a:ext uri="{FF2B5EF4-FFF2-40B4-BE49-F238E27FC236}">
              <a16:creationId xmlns:a16="http://schemas.microsoft.com/office/drawing/2014/main" id="{C752CBE5-5740-4FF5-B92E-D4DD2785B3F9}"/>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8" name="直線コネクタ 577">
          <a:extLst>
            <a:ext uri="{FF2B5EF4-FFF2-40B4-BE49-F238E27FC236}">
              <a16:creationId xmlns:a16="http://schemas.microsoft.com/office/drawing/2014/main" id="{BE279514-1DE8-44FE-9378-158EB94DEF13}"/>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4998690E-F986-4F00-BEEC-82E942B30063}"/>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0" name="直線コネクタ 579">
          <a:extLst>
            <a:ext uri="{FF2B5EF4-FFF2-40B4-BE49-F238E27FC236}">
              <a16:creationId xmlns:a16="http://schemas.microsoft.com/office/drawing/2014/main" id="{2C9BDA16-4EE8-473B-BBB4-66B48FDC3A5B}"/>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1" name="テキスト ボックス 580">
          <a:extLst>
            <a:ext uri="{FF2B5EF4-FFF2-40B4-BE49-F238E27FC236}">
              <a16:creationId xmlns:a16="http://schemas.microsoft.com/office/drawing/2014/main" id="{BC24E6B0-6A22-4B63-9FCA-126FC3FCAA52}"/>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2" name="直線コネクタ 581">
          <a:extLst>
            <a:ext uri="{FF2B5EF4-FFF2-40B4-BE49-F238E27FC236}">
              <a16:creationId xmlns:a16="http://schemas.microsoft.com/office/drawing/2014/main" id="{1B2B5BBB-F93A-4928-B34B-62158DE13454}"/>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3" name="テキスト ボックス 582">
          <a:extLst>
            <a:ext uri="{FF2B5EF4-FFF2-40B4-BE49-F238E27FC236}">
              <a16:creationId xmlns:a16="http://schemas.microsoft.com/office/drawing/2014/main" id="{1626C04F-F544-4056-AAB6-18B54C2D4239}"/>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4" name="直線コネクタ 583">
          <a:extLst>
            <a:ext uri="{FF2B5EF4-FFF2-40B4-BE49-F238E27FC236}">
              <a16:creationId xmlns:a16="http://schemas.microsoft.com/office/drawing/2014/main" id="{1EFC20AB-D806-4AFD-A4A6-FF79D7DE68D7}"/>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5" name="テキスト ボックス 584">
          <a:extLst>
            <a:ext uri="{FF2B5EF4-FFF2-40B4-BE49-F238E27FC236}">
              <a16:creationId xmlns:a16="http://schemas.microsoft.com/office/drawing/2014/main" id="{0B03DACE-FD22-40A4-90B1-D615375E195B}"/>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6" name="直線コネクタ 585">
          <a:extLst>
            <a:ext uri="{FF2B5EF4-FFF2-40B4-BE49-F238E27FC236}">
              <a16:creationId xmlns:a16="http://schemas.microsoft.com/office/drawing/2014/main" id="{47880E1B-6418-4920-B298-0A353E9CE999}"/>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7" name="テキスト ボックス 586">
          <a:extLst>
            <a:ext uri="{FF2B5EF4-FFF2-40B4-BE49-F238E27FC236}">
              <a16:creationId xmlns:a16="http://schemas.microsoft.com/office/drawing/2014/main" id="{6FBDD38B-279D-432B-B8DA-EA275339A209}"/>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8" name="直線コネクタ 587">
          <a:extLst>
            <a:ext uri="{FF2B5EF4-FFF2-40B4-BE49-F238E27FC236}">
              <a16:creationId xmlns:a16="http://schemas.microsoft.com/office/drawing/2014/main" id="{9FA21919-7CBD-41FB-81C4-6C7317B676F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89" name="テキスト ボックス 588">
          <a:extLst>
            <a:ext uri="{FF2B5EF4-FFF2-40B4-BE49-F238E27FC236}">
              <a16:creationId xmlns:a16="http://schemas.microsoft.com/office/drawing/2014/main" id="{CFCFB1E1-15ED-41C2-A3A0-80CABB8D89DE}"/>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0" name="直線コネクタ 589">
          <a:extLst>
            <a:ext uri="{FF2B5EF4-FFF2-40B4-BE49-F238E27FC236}">
              <a16:creationId xmlns:a16="http://schemas.microsoft.com/office/drawing/2014/main" id="{F821E6E6-8D0D-4BF4-B465-2C2FB2D453C8}"/>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1" name="テキスト ボックス 590">
          <a:extLst>
            <a:ext uri="{FF2B5EF4-FFF2-40B4-BE49-F238E27FC236}">
              <a16:creationId xmlns:a16="http://schemas.microsoft.com/office/drawing/2014/main" id="{4E21FF95-686A-4EF3-B25A-A03CC901BEFD}"/>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2" name="【消防施設】&#10;一人当たり面積グラフ枠">
          <a:extLst>
            <a:ext uri="{FF2B5EF4-FFF2-40B4-BE49-F238E27FC236}">
              <a16:creationId xmlns:a16="http://schemas.microsoft.com/office/drawing/2014/main" id="{5F87B6FA-C281-4572-B595-BD63C49050DF}"/>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593" name="直線コネクタ 592">
          <a:extLst>
            <a:ext uri="{FF2B5EF4-FFF2-40B4-BE49-F238E27FC236}">
              <a16:creationId xmlns:a16="http://schemas.microsoft.com/office/drawing/2014/main" id="{1DF4AB01-686A-4154-B1C3-3337D9DCE820}"/>
            </a:ext>
          </a:extLst>
        </xdr:cNvPr>
        <xdr:cNvCxnSpPr/>
      </xdr:nvCxnSpPr>
      <xdr:spPr>
        <a:xfrm flipV="1">
          <a:off x="19509104" y="13029656"/>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94" name="【消防施設】&#10;一人当たり面積最小値テキスト">
          <a:extLst>
            <a:ext uri="{FF2B5EF4-FFF2-40B4-BE49-F238E27FC236}">
              <a16:creationId xmlns:a16="http://schemas.microsoft.com/office/drawing/2014/main" id="{D55C9284-9EDD-414A-8A4E-D5B2C20EC883}"/>
            </a:ext>
          </a:extLst>
        </xdr:cNvPr>
        <xdr:cNvSpPr txBox="1"/>
      </xdr:nvSpPr>
      <xdr:spPr>
        <a:xfrm>
          <a:off x="19547840" y="145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95" name="直線コネクタ 594">
          <a:extLst>
            <a:ext uri="{FF2B5EF4-FFF2-40B4-BE49-F238E27FC236}">
              <a16:creationId xmlns:a16="http://schemas.microsoft.com/office/drawing/2014/main" id="{031869E8-BBD5-45CC-9224-7B0FDA3AD0CD}"/>
            </a:ext>
          </a:extLst>
        </xdr:cNvPr>
        <xdr:cNvCxnSpPr/>
      </xdr:nvCxnSpPr>
      <xdr:spPr>
        <a:xfrm>
          <a:off x="19443700" y="145531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596" name="【消防施設】&#10;一人当たり面積最大値テキスト">
          <a:extLst>
            <a:ext uri="{FF2B5EF4-FFF2-40B4-BE49-F238E27FC236}">
              <a16:creationId xmlns:a16="http://schemas.microsoft.com/office/drawing/2014/main" id="{9583869C-929A-44D3-9B68-C5CBAB2BA98D}"/>
            </a:ext>
          </a:extLst>
        </xdr:cNvPr>
        <xdr:cNvSpPr txBox="1"/>
      </xdr:nvSpPr>
      <xdr:spPr>
        <a:xfrm>
          <a:off x="19547840" y="12808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597" name="直線コネクタ 596">
          <a:extLst>
            <a:ext uri="{FF2B5EF4-FFF2-40B4-BE49-F238E27FC236}">
              <a16:creationId xmlns:a16="http://schemas.microsoft.com/office/drawing/2014/main" id="{B747790C-8520-4BD6-BA99-39F390CEDDD9}"/>
            </a:ext>
          </a:extLst>
        </xdr:cNvPr>
        <xdr:cNvCxnSpPr/>
      </xdr:nvCxnSpPr>
      <xdr:spPr>
        <a:xfrm>
          <a:off x="19443700" y="13029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598" name="【消防施設】&#10;一人当たり面積平均値テキスト">
          <a:extLst>
            <a:ext uri="{FF2B5EF4-FFF2-40B4-BE49-F238E27FC236}">
              <a16:creationId xmlns:a16="http://schemas.microsoft.com/office/drawing/2014/main" id="{05D9F06A-E709-4986-A8EC-F4D6C5731BDD}"/>
            </a:ext>
          </a:extLst>
        </xdr:cNvPr>
        <xdr:cNvSpPr txBox="1"/>
      </xdr:nvSpPr>
      <xdr:spPr>
        <a:xfrm>
          <a:off x="19547840" y="14091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599" name="フローチャート: 判断 598">
          <a:extLst>
            <a:ext uri="{FF2B5EF4-FFF2-40B4-BE49-F238E27FC236}">
              <a16:creationId xmlns:a16="http://schemas.microsoft.com/office/drawing/2014/main" id="{7561E9D4-0E56-481B-A7A8-704493972F68}"/>
            </a:ext>
          </a:extLst>
        </xdr:cNvPr>
        <xdr:cNvSpPr/>
      </xdr:nvSpPr>
      <xdr:spPr>
        <a:xfrm>
          <a:off x="19458940" y="1411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600" name="フローチャート: 判断 599">
          <a:extLst>
            <a:ext uri="{FF2B5EF4-FFF2-40B4-BE49-F238E27FC236}">
              <a16:creationId xmlns:a16="http://schemas.microsoft.com/office/drawing/2014/main" id="{936DF0C6-1F4D-43A1-B09C-2CBEBAE8080B}"/>
            </a:ext>
          </a:extLst>
        </xdr:cNvPr>
        <xdr:cNvSpPr/>
      </xdr:nvSpPr>
      <xdr:spPr>
        <a:xfrm>
          <a:off x="18735040" y="141082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18324</xdr:rowOff>
    </xdr:from>
    <xdr:to>
      <xdr:col>107</xdr:col>
      <xdr:colOff>101600</xdr:colOff>
      <xdr:row>84</xdr:row>
      <xdr:rowOff>119924</xdr:rowOff>
    </xdr:to>
    <xdr:sp macro="" textlink="">
      <xdr:nvSpPr>
        <xdr:cNvPr id="601" name="フローチャート: 判断 600">
          <a:extLst>
            <a:ext uri="{FF2B5EF4-FFF2-40B4-BE49-F238E27FC236}">
              <a16:creationId xmlns:a16="http://schemas.microsoft.com/office/drawing/2014/main" id="{5CCEDB8D-A01E-4085-B437-EE62DDFA325F}"/>
            </a:ext>
          </a:extLst>
        </xdr:cNvPr>
        <xdr:cNvSpPr/>
      </xdr:nvSpPr>
      <xdr:spPr>
        <a:xfrm>
          <a:off x="1793748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126093</xdr:rowOff>
    </xdr:from>
    <xdr:to>
      <xdr:col>102</xdr:col>
      <xdr:colOff>165100</xdr:colOff>
      <xdr:row>82</xdr:row>
      <xdr:rowOff>56243</xdr:rowOff>
    </xdr:to>
    <xdr:sp macro="" textlink="">
      <xdr:nvSpPr>
        <xdr:cNvPr id="602" name="フローチャート: 判断 601">
          <a:extLst>
            <a:ext uri="{FF2B5EF4-FFF2-40B4-BE49-F238E27FC236}">
              <a16:creationId xmlns:a16="http://schemas.microsoft.com/office/drawing/2014/main" id="{3E733CE8-E5CB-4D2B-9F83-056A1C9AA9AB}"/>
            </a:ext>
          </a:extLst>
        </xdr:cNvPr>
        <xdr:cNvSpPr/>
      </xdr:nvSpPr>
      <xdr:spPr>
        <a:xfrm>
          <a:off x="17162780" y="13704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13426</xdr:rowOff>
    </xdr:from>
    <xdr:to>
      <xdr:col>98</xdr:col>
      <xdr:colOff>38100</xdr:colOff>
      <xdr:row>81</xdr:row>
      <xdr:rowOff>115026</xdr:rowOff>
    </xdr:to>
    <xdr:sp macro="" textlink="">
      <xdr:nvSpPr>
        <xdr:cNvPr id="603" name="フローチャート: 判断 602">
          <a:extLst>
            <a:ext uri="{FF2B5EF4-FFF2-40B4-BE49-F238E27FC236}">
              <a16:creationId xmlns:a16="http://schemas.microsoft.com/office/drawing/2014/main" id="{5C925EE5-4F3A-44DF-B474-6A7718302A16}"/>
            </a:ext>
          </a:extLst>
        </xdr:cNvPr>
        <xdr:cNvSpPr/>
      </xdr:nvSpPr>
      <xdr:spPr>
        <a:xfrm>
          <a:off x="16388080" y="135922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F7CCCB3-1777-43D6-96D8-6C6D3D235C8C}"/>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B3A38EF7-DF70-4B54-ABF1-48F7242642B2}"/>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0635CEAD-F48E-4C9B-9A5A-CA0C0C92EA7C}"/>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C9B46048-C54C-4E52-A492-893E17DD60A9}"/>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56208B51-7C68-42AD-A70C-C25A02269334}"/>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73842</xdr:rowOff>
    </xdr:from>
    <xdr:to>
      <xdr:col>116</xdr:col>
      <xdr:colOff>114300</xdr:colOff>
      <xdr:row>82</xdr:row>
      <xdr:rowOff>3992</xdr:rowOff>
    </xdr:to>
    <xdr:sp macro="" textlink="">
      <xdr:nvSpPr>
        <xdr:cNvPr id="609" name="楕円 608">
          <a:extLst>
            <a:ext uri="{FF2B5EF4-FFF2-40B4-BE49-F238E27FC236}">
              <a16:creationId xmlns:a16="http://schemas.microsoft.com/office/drawing/2014/main" id="{795FA536-6AA3-4442-8542-E0494B03F708}"/>
            </a:ext>
          </a:extLst>
        </xdr:cNvPr>
        <xdr:cNvSpPr/>
      </xdr:nvSpPr>
      <xdr:spPr>
        <a:xfrm>
          <a:off x="19458940" y="136526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96719</xdr:rowOff>
    </xdr:from>
    <xdr:ext cx="469744" cy="259045"/>
    <xdr:sp macro="" textlink="">
      <xdr:nvSpPr>
        <xdr:cNvPr id="610" name="【消防施設】&#10;一人当たり面積該当値テキスト">
          <a:extLst>
            <a:ext uri="{FF2B5EF4-FFF2-40B4-BE49-F238E27FC236}">
              <a16:creationId xmlns:a16="http://schemas.microsoft.com/office/drawing/2014/main" id="{83901588-7BE0-4DB1-8688-AF3283DD82F1}"/>
            </a:ext>
          </a:extLst>
        </xdr:cNvPr>
        <xdr:cNvSpPr txBox="1"/>
      </xdr:nvSpPr>
      <xdr:spPr>
        <a:xfrm>
          <a:off x="19547840" y="1350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86905</xdr:rowOff>
    </xdr:from>
    <xdr:to>
      <xdr:col>112</xdr:col>
      <xdr:colOff>38100</xdr:colOff>
      <xdr:row>82</xdr:row>
      <xdr:rowOff>17055</xdr:rowOff>
    </xdr:to>
    <xdr:sp macro="" textlink="">
      <xdr:nvSpPr>
        <xdr:cNvPr id="611" name="楕円 610">
          <a:extLst>
            <a:ext uri="{FF2B5EF4-FFF2-40B4-BE49-F238E27FC236}">
              <a16:creationId xmlns:a16="http://schemas.microsoft.com/office/drawing/2014/main" id="{F30C61D0-6A53-4543-8ED0-9C22B04CFD33}"/>
            </a:ext>
          </a:extLst>
        </xdr:cNvPr>
        <xdr:cNvSpPr/>
      </xdr:nvSpPr>
      <xdr:spPr>
        <a:xfrm>
          <a:off x="18735040" y="136657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124642</xdr:rowOff>
    </xdr:from>
    <xdr:to>
      <xdr:col>116</xdr:col>
      <xdr:colOff>63500</xdr:colOff>
      <xdr:row>81</xdr:row>
      <xdr:rowOff>137705</xdr:rowOff>
    </xdr:to>
    <xdr:cxnSp macro="">
      <xdr:nvCxnSpPr>
        <xdr:cNvPr id="612" name="直線コネクタ 611">
          <a:extLst>
            <a:ext uri="{FF2B5EF4-FFF2-40B4-BE49-F238E27FC236}">
              <a16:creationId xmlns:a16="http://schemas.microsoft.com/office/drawing/2014/main" id="{BC2CEE25-E38E-4629-848C-863C0C73BA84}"/>
            </a:ext>
          </a:extLst>
        </xdr:cNvPr>
        <xdr:cNvCxnSpPr/>
      </xdr:nvCxnSpPr>
      <xdr:spPr>
        <a:xfrm flipV="1">
          <a:off x="18778220" y="13703482"/>
          <a:ext cx="73152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103232</xdr:rowOff>
    </xdr:from>
    <xdr:to>
      <xdr:col>107</xdr:col>
      <xdr:colOff>101600</xdr:colOff>
      <xdr:row>82</xdr:row>
      <xdr:rowOff>33382</xdr:rowOff>
    </xdr:to>
    <xdr:sp macro="" textlink="">
      <xdr:nvSpPr>
        <xdr:cNvPr id="613" name="楕円 612">
          <a:extLst>
            <a:ext uri="{FF2B5EF4-FFF2-40B4-BE49-F238E27FC236}">
              <a16:creationId xmlns:a16="http://schemas.microsoft.com/office/drawing/2014/main" id="{2AD66945-97F7-4E71-84B0-7EC06F5D3672}"/>
            </a:ext>
          </a:extLst>
        </xdr:cNvPr>
        <xdr:cNvSpPr/>
      </xdr:nvSpPr>
      <xdr:spPr>
        <a:xfrm>
          <a:off x="17937480" y="136820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137705</xdr:rowOff>
    </xdr:from>
    <xdr:to>
      <xdr:col>111</xdr:col>
      <xdr:colOff>177800</xdr:colOff>
      <xdr:row>81</xdr:row>
      <xdr:rowOff>154032</xdr:rowOff>
    </xdr:to>
    <xdr:cxnSp macro="">
      <xdr:nvCxnSpPr>
        <xdr:cNvPr id="614" name="直線コネクタ 613">
          <a:extLst>
            <a:ext uri="{FF2B5EF4-FFF2-40B4-BE49-F238E27FC236}">
              <a16:creationId xmlns:a16="http://schemas.microsoft.com/office/drawing/2014/main" id="{C8D0636E-5491-40C4-AFD4-02B8A14C680B}"/>
            </a:ext>
          </a:extLst>
        </xdr:cNvPr>
        <xdr:cNvCxnSpPr/>
      </xdr:nvCxnSpPr>
      <xdr:spPr>
        <a:xfrm flipV="1">
          <a:off x="17988280" y="13716545"/>
          <a:ext cx="78994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73842</xdr:rowOff>
    </xdr:from>
    <xdr:to>
      <xdr:col>102</xdr:col>
      <xdr:colOff>165100</xdr:colOff>
      <xdr:row>83</xdr:row>
      <xdr:rowOff>3992</xdr:rowOff>
    </xdr:to>
    <xdr:sp macro="" textlink="">
      <xdr:nvSpPr>
        <xdr:cNvPr id="615" name="楕円 614">
          <a:extLst>
            <a:ext uri="{FF2B5EF4-FFF2-40B4-BE49-F238E27FC236}">
              <a16:creationId xmlns:a16="http://schemas.microsoft.com/office/drawing/2014/main" id="{21FF5171-D924-43F6-ADB7-D807DC5231E5}"/>
            </a:ext>
          </a:extLst>
        </xdr:cNvPr>
        <xdr:cNvSpPr/>
      </xdr:nvSpPr>
      <xdr:spPr>
        <a:xfrm>
          <a:off x="17162780" y="138203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154032</xdr:rowOff>
    </xdr:from>
    <xdr:to>
      <xdr:col>107</xdr:col>
      <xdr:colOff>50800</xdr:colOff>
      <xdr:row>82</xdr:row>
      <xdr:rowOff>124642</xdr:rowOff>
    </xdr:to>
    <xdr:cxnSp macro="">
      <xdr:nvCxnSpPr>
        <xdr:cNvPr id="616" name="直線コネクタ 615">
          <a:extLst>
            <a:ext uri="{FF2B5EF4-FFF2-40B4-BE49-F238E27FC236}">
              <a16:creationId xmlns:a16="http://schemas.microsoft.com/office/drawing/2014/main" id="{3EA9E2B9-0CAB-4972-8C2A-45F7021C4C5B}"/>
            </a:ext>
          </a:extLst>
        </xdr:cNvPr>
        <xdr:cNvCxnSpPr/>
      </xdr:nvCxnSpPr>
      <xdr:spPr>
        <a:xfrm flipV="1">
          <a:off x="17213580" y="13732872"/>
          <a:ext cx="774700" cy="13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93436</xdr:rowOff>
    </xdr:from>
    <xdr:to>
      <xdr:col>98</xdr:col>
      <xdr:colOff>38100</xdr:colOff>
      <xdr:row>83</xdr:row>
      <xdr:rowOff>23586</xdr:rowOff>
    </xdr:to>
    <xdr:sp macro="" textlink="">
      <xdr:nvSpPr>
        <xdr:cNvPr id="617" name="楕円 616">
          <a:extLst>
            <a:ext uri="{FF2B5EF4-FFF2-40B4-BE49-F238E27FC236}">
              <a16:creationId xmlns:a16="http://schemas.microsoft.com/office/drawing/2014/main" id="{5AC4283F-079E-479A-96F9-3DCE61F1DE62}"/>
            </a:ext>
          </a:extLst>
        </xdr:cNvPr>
        <xdr:cNvSpPr/>
      </xdr:nvSpPr>
      <xdr:spPr>
        <a:xfrm>
          <a:off x="16388080" y="138399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124642</xdr:rowOff>
    </xdr:from>
    <xdr:to>
      <xdr:col>102</xdr:col>
      <xdr:colOff>114300</xdr:colOff>
      <xdr:row>82</xdr:row>
      <xdr:rowOff>144236</xdr:rowOff>
    </xdr:to>
    <xdr:cxnSp macro="">
      <xdr:nvCxnSpPr>
        <xdr:cNvPr id="618" name="直線コネクタ 617">
          <a:extLst>
            <a:ext uri="{FF2B5EF4-FFF2-40B4-BE49-F238E27FC236}">
              <a16:creationId xmlns:a16="http://schemas.microsoft.com/office/drawing/2014/main" id="{3F821F5C-157D-47F8-A2CD-FB38BE465A3E}"/>
            </a:ext>
          </a:extLst>
        </xdr:cNvPr>
        <xdr:cNvCxnSpPr/>
      </xdr:nvCxnSpPr>
      <xdr:spPr>
        <a:xfrm flipV="1">
          <a:off x="16431260" y="13871122"/>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619" name="n_1aveValue【消防施設】&#10;一人当たり面積">
          <a:extLst>
            <a:ext uri="{FF2B5EF4-FFF2-40B4-BE49-F238E27FC236}">
              <a16:creationId xmlns:a16="http://schemas.microsoft.com/office/drawing/2014/main" id="{11361E44-EF3F-4D41-937B-48C9BEF789DE}"/>
            </a:ext>
          </a:extLst>
        </xdr:cNvPr>
        <xdr:cNvSpPr txBox="1"/>
      </xdr:nvSpPr>
      <xdr:spPr>
        <a:xfrm>
          <a:off x="18561127" y="1420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111051</xdr:rowOff>
    </xdr:from>
    <xdr:ext cx="469744" cy="259045"/>
    <xdr:sp macro="" textlink="">
      <xdr:nvSpPr>
        <xdr:cNvPr id="620" name="n_2aveValue【消防施設】&#10;一人当たり面積">
          <a:extLst>
            <a:ext uri="{FF2B5EF4-FFF2-40B4-BE49-F238E27FC236}">
              <a16:creationId xmlns:a16="http://schemas.microsoft.com/office/drawing/2014/main" id="{7CC4EBE2-5E43-41E4-AE9D-DE24F674A107}"/>
            </a:ext>
          </a:extLst>
        </xdr:cNvPr>
        <xdr:cNvSpPr txBox="1"/>
      </xdr:nvSpPr>
      <xdr:spPr>
        <a:xfrm>
          <a:off x="17776267" y="14192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72770</xdr:rowOff>
    </xdr:from>
    <xdr:ext cx="469744" cy="259045"/>
    <xdr:sp macro="" textlink="">
      <xdr:nvSpPr>
        <xdr:cNvPr id="621" name="n_3aveValue【消防施設】&#10;一人当たり面積">
          <a:extLst>
            <a:ext uri="{FF2B5EF4-FFF2-40B4-BE49-F238E27FC236}">
              <a16:creationId xmlns:a16="http://schemas.microsoft.com/office/drawing/2014/main" id="{5B813C70-1CDD-43CC-81D8-6E9104108369}"/>
            </a:ext>
          </a:extLst>
        </xdr:cNvPr>
        <xdr:cNvSpPr txBox="1"/>
      </xdr:nvSpPr>
      <xdr:spPr>
        <a:xfrm>
          <a:off x="17001567" y="1348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131553</xdr:rowOff>
    </xdr:from>
    <xdr:ext cx="469744" cy="259045"/>
    <xdr:sp macro="" textlink="">
      <xdr:nvSpPr>
        <xdr:cNvPr id="622" name="n_4aveValue【消防施設】&#10;一人当たり面積">
          <a:extLst>
            <a:ext uri="{FF2B5EF4-FFF2-40B4-BE49-F238E27FC236}">
              <a16:creationId xmlns:a16="http://schemas.microsoft.com/office/drawing/2014/main" id="{E14F2D82-2FCB-41EE-B723-EF31724BE187}"/>
            </a:ext>
          </a:extLst>
        </xdr:cNvPr>
        <xdr:cNvSpPr txBox="1"/>
      </xdr:nvSpPr>
      <xdr:spPr>
        <a:xfrm>
          <a:off x="16226867"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33582</xdr:rowOff>
    </xdr:from>
    <xdr:ext cx="469744" cy="259045"/>
    <xdr:sp macro="" textlink="">
      <xdr:nvSpPr>
        <xdr:cNvPr id="623" name="n_1mainValue【消防施設】&#10;一人当たり面積">
          <a:extLst>
            <a:ext uri="{FF2B5EF4-FFF2-40B4-BE49-F238E27FC236}">
              <a16:creationId xmlns:a16="http://schemas.microsoft.com/office/drawing/2014/main" id="{42820A4D-F565-47A5-B131-E6355852997B}"/>
            </a:ext>
          </a:extLst>
        </xdr:cNvPr>
        <xdr:cNvSpPr txBox="1"/>
      </xdr:nvSpPr>
      <xdr:spPr>
        <a:xfrm>
          <a:off x="18561127" y="1344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49909</xdr:rowOff>
    </xdr:from>
    <xdr:ext cx="469744" cy="259045"/>
    <xdr:sp macro="" textlink="">
      <xdr:nvSpPr>
        <xdr:cNvPr id="624" name="n_2mainValue【消防施設】&#10;一人当たり面積">
          <a:extLst>
            <a:ext uri="{FF2B5EF4-FFF2-40B4-BE49-F238E27FC236}">
              <a16:creationId xmlns:a16="http://schemas.microsoft.com/office/drawing/2014/main" id="{D6A3645F-4E8A-40FF-B786-8CF809C4C3F4}"/>
            </a:ext>
          </a:extLst>
        </xdr:cNvPr>
        <xdr:cNvSpPr txBox="1"/>
      </xdr:nvSpPr>
      <xdr:spPr>
        <a:xfrm>
          <a:off x="17776267" y="134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166569</xdr:rowOff>
    </xdr:from>
    <xdr:ext cx="469744" cy="259045"/>
    <xdr:sp macro="" textlink="">
      <xdr:nvSpPr>
        <xdr:cNvPr id="625" name="n_3mainValue【消防施設】&#10;一人当たり面積">
          <a:extLst>
            <a:ext uri="{FF2B5EF4-FFF2-40B4-BE49-F238E27FC236}">
              <a16:creationId xmlns:a16="http://schemas.microsoft.com/office/drawing/2014/main" id="{26699B3E-DC25-4A30-BEAD-17C1587960AA}"/>
            </a:ext>
          </a:extLst>
        </xdr:cNvPr>
        <xdr:cNvSpPr txBox="1"/>
      </xdr:nvSpPr>
      <xdr:spPr>
        <a:xfrm>
          <a:off x="17001567" y="1391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14713</xdr:rowOff>
    </xdr:from>
    <xdr:ext cx="469744" cy="259045"/>
    <xdr:sp macro="" textlink="">
      <xdr:nvSpPr>
        <xdr:cNvPr id="626" name="n_4mainValue【消防施設】&#10;一人当たり面積">
          <a:extLst>
            <a:ext uri="{FF2B5EF4-FFF2-40B4-BE49-F238E27FC236}">
              <a16:creationId xmlns:a16="http://schemas.microsoft.com/office/drawing/2014/main" id="{C309C964-16C3-4338-9E81-4C71B1084381}"/>
            </a:ext>
          </a:extLst>
        </xdr:cNvPr>
        <xdr:cNvSpPr txBox="1"/>
      </xdr:nvSpPr>
      <xdr:spPr>
        <a:xfrm>
          <a:off x="16226867" y="13928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7" name="正方形/長方形 626">
          <a:extLst>
            <a:ext uri="{FF2B5EF4-FFF2-40B4-BE49-F238E27FC236}">
              <a16:creationId xmlns:a16="http://schemas.microsoft.com/office/drawing/2014/main" id="{95B0692C-F0E5-40A1-B2F7-36C577D4149A}"/>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8" name="正方形/長方形 627">
          <a:extLst>
            <a:ext uri="{FF2B5EF4-FFF2-40B4-BE49-F238E27FC236}">
              <a16:creationId xmlns:a16="http://schemas.microsoft.com/office/drawing/2014/main" id="{A1AE3537-DEE0-4358-BF5F-60539D1AE28B}"/>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9" name="正方形/長方形 628">
          <a:extLst>
            <a:ext uri="{FF2B5EF4-FFF2-40B4-BE49-F238E27FC236}">
              <a16:creationId xmlns:a16="http://schemas.microsoft.com/office/drawing/2014/main" id="{9E3B8BF1-4764-48A6-AFE2-F027367422A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0" name="正方形/長方形 629">
          <a:extLst>
            <a:ext uri="{FF2B5EF4-FFF2-40B4-BE49-F238E27FC236}">
              <a16:creationId xmlns:a16="http://schemas.microsoft.com/office/drawing/2014/main" id="{85A095D6-E24D-4443-8BE9-4CBDE8099BC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1" name="正方形/長方形 630">
          <a:extLst>
            <a:ext uri="{FF2B5EF4-FFF2-40B4-BE49-F238E27FC236}">
              <a16:creationId xmlns:a16="http://schemas.microsoft.com/office/drawing/2014/main" id="{F205F631-2F98-4337-961C-877C5B1020D4}"/>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2" name="正方形/長方形 631">
          <a:extLst>
            <a:ext uri="{FF2B5EF4-FFF2-40B4-BE49-F238E27FC236}">
              <a16:creationId xmlns:a16="http://schemas.microsoft.com/office/drawing/2014/main" id="{B2576C17-0AF5-44C8-8933-9A9AC5935890}"/>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3" name="正方形/長方形 632">
          <a:extLst>
            <a:ext uri="{FF2B5EF4-FFF2-40B4-BE49-F238E27FC236}">
              <a16:creationId xmlns:a16="http://schemas.microsoft.com/office/drawing/2014/main" id="{30D904AA-4968-4DBB-BB3E-4B4D52C3491C}"/>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4" name="正方形/長方形 633">
          <a:extLst>
            <a:ext uri="{FF2B5EF4-FFF2-40B4-BE49-F238E27FC236}">
              <a16:creationId xmlns:a16="http://schemas.microsoft.com/office/drawing/2014/main" id="{CDDDF9EF-1B70-4BAE-9C95-1EFF43C5DA34}"/>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5" name="テキスト ボックス 634">
          <a:extLst>
            <a:ext uri="{FF2B5EF4-FFF2-40B4-BE49-F238E27FC236}">
              <a16:creationId xmlns:a16="http://schemas.microsoft.com/office/drawing/2014/main" id="{175E60B6-D3F5-4CCE-863D-0E292FA8BC5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6" name="直線コネクタ 635">
          <a:extLst>
            <a:ext uri="{FF2B5EF4-FFF2-40B4-BE49-F238E27FC236}">
              <a16:creationId xmlns:a16="http://schemas.microsoft.com/office/drawing/2014/main" id="{6DF1D17E-9388-4CE4-99BA-C4E4B0C06D9E}"/>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7" name="テキスト ボックス 636">
          <a:extLst>
            <a:ext uri="{FF2B5EF4-FFF2-40B4-BE49-F238E27FC236}">
              <a16:creationId xmlns:a16="http://schemas.microsoft.com/office/drawing/2014/main" id="{361F1806-786A-4678-AC2F-A2152E8FB892}"/>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8" name="直線コネクタ 637">
          <a:extLst>
            <a:ext uri="{FF2B5EF4-FFF2-40B4-BE49-F238E27FC236}">
              <a16:creationId xmlns:a16="http://schemas.microsoft.com/office/drawing/2014/main" id="{093724D4-3732-453C-AF43-A965116AB5D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3E042B66-5D04-4D7B-B303-284B0CDA7803}"/>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0" name="直線コネクタ 639">
          <a:extLst>
            <a:ext uri="{FF2B5EF4-FFF2-40B4-BE49-F238E27FC236}">
              <a16:creationId xmlns:a16="http://schemas.microsoft.com/office/drawing/2014/main" id="{868E66D0-5C7F-4611-A0D8-AE99131B6FC0}"/>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1" name="テキスト ボックス 640">
          <a:extLst>
            <a:ext uri="{FF2B5EF4-FFF2-40B4-BE49-F238E27FC236}">
              <a16:creationId xmlns:a16="http://schemas.microsoft.com/office/drawing/2014/main" id="{E44B7A0C-B62B-4590-B555-32C930E0A54B}"/>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2" name="直線コネクタ 641">
          <a:extLst>
            <a:ext uri="{FF2B5EF4-FFF2-40B4-BE49-F238E27FC236}">
              <a16:creationId xmlns:a16="http://schemas.microsoft.com/office/drawing/2014/main" id="{7A8636DB-8931-4679-8D94-5E42ECD34964}"/>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3" name="テキスト ボックス 642">
          <a:extLst>
            <a:ext uri="{FF2B5EF4-FFF2-40B4-BE49-F238E27FC236}">
              <a16:creationId xmlns:a16="http://schemas.microsoft.com/office/drawing/2014/main" id="{DEC7359A-2DCF-416C-8665-5AB59E159E9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4" name="直線コネクタ 643">
          <a:extLst>
            <a:ext uri="{FF2B5EF4-FFF2-40B4-BE49-F238E27FC236}">
              <a16:creationId xmlns:a16="http://schemas.microsoft.com/office/drawing/2014/main" id="{AE53D3BC-56AF-4AE7-ADBF-02426E30084C}"/>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45" name="テキスト ボックス 644">
          <a:extLst>
            <a:ext uri="{FF2B5EF4-FFF2-40B4-BE49-F238E27FC236}">
              <a16:creationId xmlns:a16="http://schemas.microsoft.com/office/drawing/2014/main" id="{4BBF0E7A-03FA-4222-9B5F-2B758AF0636D}"/>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46" name="直線コネクタ 645">
          <a:extLst>
            <a:ext uri="{FF2B5EF4-FFF2-40B4-BE49-F238E27FC236}">
              <a16:creationId xmlns:a16="http://schemas.microsoft.com/office/drawing/2014/main" id="{9887DD95-BB76-4CE3-9744-9AB7437B8A9D}"/>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7" name="テキスト ボックス 646">
          <a:extLst>
            <a:ext uri="{FF2B5EF4-FFF2-40B4-BE49-F238E27FC236}">
              <a16:creationId xmlns:a16="http://schemas.microsoft.com/office/drawing/2014/main" id="{B0271C08-57FD-4A46-A737-9B080622CBC2}"/>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8" name="直線コネクタ 647">
          <a:extLst>
            <a:ext uri="{FF2B5EF4-FFF2-40B4-BE49-F238E27FC236}">
              <a16:creationId xmlns:a16="http://schemas.microsoft.com/office/drawing/2014/main" id="{E534A2D7-D59A-4E63-83F3-FA76556C6B9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9" name="テキスト ボックス 648">
          <a:extLst>
            <a:ext uri="{FF2B5EF4-FFF2-40B4-BE49-F238E27FC236}">
              <a16:creationId xmlns:a16="http://schemas.microsoft.com/office/drawing/2014/main" id="{5C82D320-5D9B-409C-AB53-AB4C783C1781}"/>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0" name="直線コネクタ 649">
          <a:extLst>
            <a:ext uri="{FF2B5EF4-FFF2-40B4-BE49-F238E27FC236}">
              <a16:creationId xmlns:a16="http://schemas.microsoft.com/office/drawing/2014/main" id="{72DC0CCD-2DF9-4FB0-91B1-2FB398A3514D}"/>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1" name="【庁舎】&#10;有形固定資産減価償却率グラフ枠">
          <a:extLst>
            <a:ext uri="{FF2B5EF4-FFF2-40B4-BE49-F238E27FC236}">
              <a16:creationId xmlns:a16="http://schemas.microsoft.com/office/drawing/2014/main" id="{4E5121EA-9056-4B47-A381-696537282D62}"/>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652" name="直線コネクタ 651">
          <a:extLst>
            <a:ext uri="{FF2B5EF4-FFF2-40B4-BE49-F238E27FC236}">
              <a16:creationId xmlns:a16="http://schemas.microsoft.com/office/drawing/2014/main" id="{0F9424F0-C495-4264-A449-DDC34BB6A195}"/>
            </a:ext>
          </a:extLst>
        </xdr:cNvPr>
        <xdr:cNvCxnSpPr/>
      </xdr:nvCxnSpPr>
      <xdr:spPr>
        <a:xfrm flipV="1">
          <a:off x="14375764" y="16768355"/>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3" name="【庁舎】&#10;有形固定資産減価償却率最小値テキスト">
          <a:extLst>
            <a:ext uri="{FF2B5EF4-FFF2-40B4-BE49-F238E27FC236}">
              <a16:creationId xmlns:a16="http://schemas.microsoft.com/office/drawing/2014/main" id="{48793686-CFF8-4C8A-A4D5-F0B291CF06C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4" name="直線コネクタ 653">
          <a:extLst>
            <a:ext uri="{FF2B5EF4-FFF2-40B4-BE49-F238E27FC236}">
              <a16:creationId xmlns:a16="http://schemas.microsoft.com/office/drawing/2014/main" id="{0E6DC282-8A82-4B74-89C9-239E2FC5136D}"/>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655" name="【庁舎】&#10;有形固定資産減価償却率最大値テキスト">
          <a:extLst>
            <a:ext uri="{FF2B5EF4-FFF2-40B4-BE49-F238E27FC236}">
              <a16:creationId xmlns:a16="http://schemas.microsoft.com/office/drawing/2014/main" id="{8B557B1A-CCF3-4F61-B69F-678A51A7C6A4}"/>
            </a:ext>
          </a:extLst>
        </xdr:cNvPr>
        <xdr:cNvSpPr txBox="1"/>
      </xdr:nvSpPr>
      <xdr:spPr>
        <a:xfrm>
          <a:off x="14414500" y="1655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656" name="直線コネクタ 655">
          <a:extLst>
            <a:ext uri="{FF2B5EF4-FFF2-40B4-BE49-F238E27FC236}">
              <a16:creationId xmlns:a16="http://schemas.microsoft.com/office/drawing/2014/main" id="{57A4925E-7C26-4FC0-AB5C-D5A462AF89BD}"/>
            </a:ext>
          </a:extLst>
        </xdr:cNvPr>
        <xdr:cNvCxnSpPr/>
      </xdr:nvCxnSpPr>
      <xdr:spPr>
        <a:xfrm>
          <a:off x="14287500" y="16768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105427</xdr:rowOff>
    </xdr:from>
    <xdr:ext cx="405111" cy="259045"/>
    <xdr:sp macro="" textlink="">
      <xdr:nvSpPr>
        <xdr:cNvPr id="657" name="【庁舎】&#10;有形固定資産減価償却率平均値テキスト">
          <a:extLst>
            <a:ext uri="{FF2B5EF4-FFF2-40B4-BE49-F238E27FC236}">
              <a16:creationId xmlns:a16="http://schemas.microsoft.com/office/drawing/2014/main" id="{074F8991-432E-4CAB-AF24-238C2F286D1D}"/>
            </a:ext>
          </a:extLst>
        </xdr:cNvPr>
        <xdr:cNvSpPr txBox="1"/>
      </xdr:nvSpPr>
      <xdr:spPr>
        <a:xfrm>
          <a:off x="14414500" y="1737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658" name="フローチャート: 判断 657">
          <a:extLst>
            <a:ext uri="{FF2B5EF4-FFF2-40B4-BE49-F238E27FC236}">
              <a16:creationId xmlns:a16="http://schemas.microsoft.com/office/drawing/2014/main" id="{4F33175C-1ECF-40A3-B906-4E678856D9A7}"/>
            </a:ext>
          </a:extLst>
        </xdr:cNvPr>
        <xdr:cNvSpPr/>
      </xdr:nvSpPr>
      <xdr:spPr>
        <a:xfrm>
          <a:off x="14325600" y="175171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659" name="フローチャート: 判断 658">
          <a:extLst>
            <a:ext uri="{FF2B5EF4-FFF2-40B4-BE49-F238E27FC236}">
              <a16:creationId xmlns:a16="http://schemas.microsoft.com/office/drawing/2014/main" id="{A980A747-2A5F-4D76-8C8C-628C055B7854}"/>
            </a:ext>
          </a:extLst>
        </xdr:cNvPr>
        <xdr:cNvSpPr/>
      </xdr:nvSpPr>
      <xdr:spPr>
        <a:xfrm>
          <a:off x="13578840" y="1750731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40095</xdr:rowOff>
    </xdr:from>
    <xdr:to>
      <xdr:col>76</xdr:col>
      <xdr:colOff>165100</xdr:colOff>
      <xdr:row>105</xdr:row>
      <xdr:rowOff>141695</xdr:rowOff>
    </xdr:to>
    <xdr:sp macro="" textlink="">
      <xdr:nvSpPr>
        <xdr:cNvPr id="660" name="フローチャート: 判断 659">
          <a:extLst>
            <a:ext uri="{FF2B5EF4-FFF2-40B4-BE49-F238E27FC236}">
              <a16:creationId xmlns:a16="http://schemas.microsoft.com/office/drawing/2014/main" id="{A17E1568-DC8A-4E1D-8EFE-22FCD97013D7}"/>
            </a:ext>
          </a:extLst>
        </xdr:cNvPr>
        <xdr:cNvSpPr/>
      </xdr:nvSpPr>
      <xdr:spPr>
        <a:xfrm>
          <a:off x="128041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118473</xdr:rowOff>
    </xdr:from>
    <xdr:to>
      <xdr:col>72</xdr:col>
      <xdr:colOff>38100</xdr:colOff>
      <xdr:row>106</xdr:row>
      <xdr:rowOff>48623</xdr:rowOff>
    </xdr:to>
    <xdr:sp macro="" textlink="">
      <xdr:nvSpPr>
        <xdr:cNvPr id="661" name="フローチャート: 判断 660">
          <a:extLst>
            <a:ext uri="{FF2B5EF4-FFF2-40B4-BE49-F238E27FC236}">
              <a16:creationId xmlns:a16="http://schemas.microsoft.com/office/drawing/2014/main" id="{8FC848FC-A32C-4604-AE0E-A98095A8E217}"/>
            </a:ext>
          </a:extLst>
        </xdr:cNvPr>
        <xdr:cNvSpPr/>
      </xdr:nvSpPr>
      <xdr:spPr>
        <a:xfrm>
          <a:off x="12029440" y="177206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80918</xdr:rowOff>
    </xdr:from>
    <xdr:to>
      <xdr:col>67</xdr:col>
      <xdr:colOff>101600</xdr:colOff>
      <xdr:row>106</xdr:row>
      <xdr:rowOff>11068</xdr:rowOff>
    </xdr:to>
    <xdr:sp macro="" textlink="">
      <xdr:nvSpPr>
        <xdr:cNvPr id="662" name="フローチャート: 判断 661">
          <a:extLst>
            <a:ext uri="{FF2B5EF4-FFF2-40B4-BE49-F238E27FC236}">
              <a16:creationId xmlns:a16="http://schemas.microsoft.com/office/drawing/2014/main" id="{883C1AAE-D437-4EC4-ADF7-3F826174947F}"/>
            </a:ext>
          </a:extLst>
        </xdr:cNvPr>
        <xdr:cNvSpPr/>
      </xdr:nvSpPr>
      <xdr:spPr>
        <a:xfrm>
          <a:off x="11231880" y="176831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6BBD7A00-E730-417F-B77E-7463761CE418}"/>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ADD01AE9-30AF-479F-9DC0-DBE5FCA52A5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B9A7C9C5-3182-49F7-AEDB-EBF5CA9EA14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4DCE2CAB-8321-42AB-BF9F-D56C00666F2A}"/>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57C74763-4075-4083-870A-133B3A176141}"/>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668" name="楕円 667">
          <a:extLst>
            <a:ext uri="{FF2B5EF4-FFF2-40B4-BE49-F238E27FC236}">
              <a16:creationId xmlns:a16="http://schemas.microsoft.com/office/drawing/2014/main" id="{806F50B5-97C5-4F78-9C50-30E3069AE662}"/>
            </a:ext>
          </a:extLst>
        </xdr:cNvPr>
        <xdr:cNvSpPr/>
      </xdr:nvSpPr>
      <xdr:spPr>
        <a:xfrm>
          <a:off x="14325600" y="1801839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669" name="【庁舎】&#10;有形固定資産減価償却率該当値テキスト">
          <a:extLst>
            <a:ext uri="{FF2B5EF4-FFF2-40B4-BE49-F238E27FC236}">
              <a16:creationId xmlns:a16="http://schemas.microsoft.com/office/drawing/2014/main" id="{EE962AC2-187C-4B00-915E-96B8366AE244}"/>
            </a:ext>
          </a:extLst>
        </xdr:cNvPr>
        <xdr:cNvSpPr txBox="1"/>
      </xdr:nvSpPr>
      <xdr:spPr>
        <a:xfrm>
          <a:off x="14414500" y="1799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58057</xdr:rowOff>
    </xdr:from>
    <xdr:to>
      <xdr:col>81</xdr:col>
      <xdr:colOff>101600</xdr:colOff>
      <xdr:row>107</xdr:row>
      <xdr:rowOff>159657</xdr:rowOff>
    </xdr:to>
    <xdr:sp macro="" textlink="">
      <xdr:nvSpPr>
        <xdr:cNvPr id="670" name="楕円 669">
          <a:extLst>
            <a:ext uri="{FF2B5EF4-FFF2-40B4-BE49-F238E27FC236}">
              <a16:creationId xmlns:a16="http://schemas.microsoft.com/office/drawing/2014/main" id="{67872504-930F-48CB-9937-819042867116}"/>
            </a:ext>
          </a:extLst>
        </xdr:cNvPr>
        <xdr:cNvSpPr/>
      </xdr:nvSpPr>
      <xdr:spPr>
        <a:xfrm>
          <a:off x="13578840" y="1799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108857</xdr:rowOff>
    </xdr:from>
    <xdr:to>
      <xdr:col>85</xdr:col>
      <xdr:colOff>127000</xdr:colOff>
      <xdr:row>107</xdr:row>
      <xdr:rowOff>131718</xdr:rowOff>
    </xdr:to>
    <xdr:cxnSp macro="">
      <xdr:nvCxnSpPr>
        <xdr:cNvPr id="671" name="直線コネクタ 670">
          <a:extLst>
            <a:ext uri="{FF2B5EF4-FFF2-40B4-BE49-F238E27FC236}">
              <a16:creationId xmlns:a16="http://schemas.microsoft.com/office/drawing/2014/main" id="{5B5B08BB-B877-4E3D-AFD5-E8C11CBABE26}"/>
            </a:ext>
          </a:extLst>
        </xdr:cNvPr>
        <xdr:cNvCxnSpPr/>
      </xdr:nvCxnSpPr>
      <xdr:spPr>
        <a:xfrm>
          <a:off x="13629640" y="18046337"/>
          <a:ext cx="74676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27032</xdr:rowOff>
    </xdr:from>
    <xdr:to>
      <xdr:col>76</xdr:col>
      <xdr:colOff>165100</xdr:colOff>
      <xdr:row>107</xdr:row>
      <xdr:rowOff>128632</xdr:rowOff>
    </xdr:to>
    <xdr:sp macro="" textlink="">
      <xdr:nvSpPr>
        <xdr:cNvPr id="672" name="楕円 671">
          <a:extLst>
            <a:ext uri="{FF2B5EF4-FFF2-40B4-BE49-F238E27FC236}">
              <a16:creationId xmlns:a16="http://schemas.microsoft.com/office/drawing/2014/main" id="{1F199C8F-14A7-46BE-BD0E-623616CA7FC1}"/>
            </a:ext>
          </a:extLst>
        </xdr:cNvPr>
        <xdr:cNvSpPr/>
      </xdr:nvSpPr>
      <xdr:spPr>
        <a:xfrm>
          <a:off x="12804140" y="1796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77832</xdr:rowOff>
    </xdr:from>
    <xdr:to>
      <xdr:col>81</xdr:col>
      <xdr:colOff>50800</xdr:colOff>
      <xdr:row>107</xdr:row>
      <xdr:rowOff>108857</xdr:rowOff>
    </xdr:to>
    <xdr:cxnSp macro="">
      <xdr:nvCxnSpPr>
        <xdr:cNvPr id="673" name="直線コネクタ 672">
          <a:extLst>
            <a:ext uri="{FF2B5EF4-FFF2-40B4-BE49-F238E27FC236}">
              <a16:creationId xmlns:a16="http://schemas.microsoft.com/office/drawing/2014/main" id="{04A39BCE-A3A8-4AE1-91C6-C1678EC36DAC}"/>
            </a:ext>
          </a:extLst>
        </xdr:cNvPr>
        <xdr:cNvCxnSpPr/>
      </xdr:nvCxnSpPr>
      <xdr:spPr>
        <a:xfrm>
          <a:off x="12854940" y="1801531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674" name="楕円 673">
          <a:extLst>
            <a:ext uri="{FF2B5EF4-FFF2-40B4-BE49-F238E27FC236}">
              <a16:creationId xmlns:a16="http://schemas.microsoft.com/office/drawing/2014/main" id="{2B74A8E4-9A03-4830-9774-0575F62D4CD3}"/>
            </a:ext>
          </a:extLst>
        </xdr:cNvPr>
        <xdr:cNvSpPr/>
      </xdr:nvSpPr>
      <xdr:spPr>
        <a:xfrm>
          <a:off x="12029440" y="17938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51707</xdr:rowOff>
    </xdr:from>
    <xdr:to>
      <xdr:col>76</xdr:col>
      <xdr:colOff>114300</xdr:colOff>
      <xdr:row>107</xdr:row>
      <xdr:rowOff>77832</xdr:rowOff>
    </xdr:to>
    <xdr:cxnSp macro="">
      <xdr:nvCxnSpPr>
        <xdr:cNvPr id="675" name="直線コネクタ 674">
          <a:extLst>
            <a:ext uri="{FF2B5EF4-FFF2-40B4-BE49-F238E27FC236}">
              <a16:creationId xmlns:a16="http://schemas.microsoft.com/office/drawing/2014/main" id="{66388C2E-4452-4A73-B120-E305C8DAD117}"/>
            </a:ext>
          </a:extLst>
        </xdr:cNvPr>
        <xdr:cNvCxnSpPr/>
      </xdr:nvCxnSpPr>
      <xdr:spPr>
        <a:xfrm>
          <a:off x="12072620" y="17989187"/>
          <a:ext cx="78232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142966</xdr:rowOff>
    </xdr:from>
    <xdr:to>
      <xdr:col>67</xdr:col>
      <xdr:colOff>101600</xdr:colOff>
      <xdr:row>107</xdr:row>
      <xdr:rowOff>73116</xdr:rowOff>
    </xdr:to>
    <xdr:sp macro="" textlink="">
      <xdr:nvSpPr>
        <xdr:cNvPr id="676" name="楕円 675">
          <a:extLst>
            <a:ext uri="{FF2B5EF4-FFF2-40B4-BE49-F238E27FC236}">
              <a16:creationId xmlns:a16="http://schemas.microsoft.com/office/drawing/2014/main" id="{C57ED520-9D43-4998-B7E0-D0C24DAB921E}"/>
            </a:ext>
          </a:extLst>
        </xdr:cNvPr>
        <xdr:cNvSpPr/>
      </xdr:nvSpPr>
      <xdr:spPr>
        <a:xfrm>
          <a:off x="11231880" y="179128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22316</xdr:rowOff>
    </xdr:from>
    <xdr:to>
      <xdr:col>71</xdr:col>
      <xdr:colOff>177800</xdr:colOff>
      <xdr:row>107</xdr:row>
      <xdr:rowOff>51707</xdr:rowOff>
    </xdr:to>
    <xdr:cxnSp macro="">
      <xdr:nvCxnSpPr>
        <xdr:cNvPr id="677" name="直線コネクタ 676">
          <a:extLst>
            <a:ext uri="{FF2B5EF4-FFF2-40B4-BE49-F238E27FC236}">
              <a16:creationId xmlns:a16="http://schemas.microsoft.com/office/drawing/2014/main" id="{8C40F7D4-6300-4E28-9DC5-BEA23FE83D76}"/>
            </a:ext>
          </a:extLst>
        </xdr:cNvPr>
        <xdr:cNvCxnSpPr/>
      </xdr:nvCxnSpPr>
      <xdr:spPr>
        <a:xfrm>
          <a:off x="11282680" y="17959796"/>
          <a:ext cx="78994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678" name="n_1aveValue【庁舎】&#10;有形固定資産減価償却率">
          <a:extLst>
            <a:ext uri="{FF2B5EF4-FFF2-40B4-BE49-F238E27FC236}">
              <a16:creationId xmlns:a16="http://schemas.microsoft.com/office/drawing/2014/main" id="{FBDF5EB6-0E9D-4398-915A-D00236893832}"/>
            </a:ext>
          </a:extLst>
        </xdr:cNvPr>
        <xdr:cNvSpPr txBox="1"/>
      </xdr:nvSpPr>
      <xdr:spPr>
        <a:xfrm>
          <a:off x="1343724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158222</xdr:rowOff>
    </xdr:from>
    <xdr:ext cx="405111" cy="259045"/>
    <xdr:sp macro="" textlink="">
      <xdr:nvSpPr>
        <xdr:cNvPr id="679" name="n_2aveValue【庁舎】&#10;有形固定資産減価償却率">
          <a:extLst>
            <a:ext uri="{FF2B5EF4-FFF2-40B4-BE49-F238E27FC236}">
              <a16:creationId xmlns:a16="http://schemas.microsoft.com/office/drawing/2014/main" id="{46007727-7CA0-4A78-BDD9-DA39F66D1C71}"/>
            </a:ext>
          </a:extLst>
        </xdr:cNvPr>
        <xdr:cNvSpPr txBox="1"/>
      </xdr:nvSpPr>
      <xdr:spPr>
        <a:xfrm>
          <a:off x="12675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65150</xdr:rowOff>
    </xdr:from>
    <xdr:ext cx="405111" cy="259045"/>
    <xdr:sp macro="" textlink="">
      <xdr:nvSpPr>
        <xdr:cNvPr id="680" name="n_3aveValue【庁舎】&#10;有形固定資産減価償却率">
          <a:extLst>
            <a:ext uri="{FF2B5EF4-FFF2-40B4-BE49-F238E27FC236}">
              <a16:creationId xmlns:a16="http://schemas.microsoft.com/office/drawing/2014/main" id="{A29D2354-2B05-4698-8F7F-9609EBEC6D28}"/>
            </a:ext>
          </a:extLst>
        </xdr:cNvPr>
        <xdr:cNvSpPr txBox="1"/>
      </xdr:nvSpPr>
      <xdr:spPr>
        <a:xfrm>
          <a:off x="119005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27595</xdr:rowOff>
    </xdr:from>
    <xdr:ext cx="405111" cy="259045"/>
    <xdr:sp macro="" textlink="">
      <xdr:nvSpPr>
        <xdr:cNvPr id="681" name="n_4aveValue【庁舎】&#10;有形固定資産減価償却率">
          <a:extLst>
            <a:ext uri="{FF2B5EF4-FFF2-40B4-BE49-F238E27FC236}">
              <a16:creationId xmlns:a16="http://schemas.microsoft.com/office/drawing/2014/main" id="{BB7E42DE-1FE7-4C54-B930-9CEEB5A1A48E}"/>
            </a:ext>
          </a:extLst>
        </xdr:cNvPr>
        <xdr:cNvSpPr txBox="1"/>
      </xdr:nvSpPr>
      <xdr:spPr>
        <a:xfrm>
          <a:off x="1110298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150784</xdr:rowOff>
    </xdr:from>
    <xdr:ext cx="405111" cy="259045"/>
    <xdr:sp macro="" textlink="">
      <xdr:nvSpPr>
        <xdr:cNvPr id="682" name="n_1mainValue【庁舎】&#10;有形固定資産減価償却率">
          <a:extLst>
            <a:ext uri="{FF2B5EF4-FFF2-40B4-BE49-F238E27FC236}">
              <a16:creationId xmlns:a16="http://schemas.microsoft.com/office/drawing/2014/main" id="{C1979A70-4C41-4D77-9446-1BB6235C74D1}"/>
            </a:ext>
          </a:extLst>
        </xdr:cNvPr>
        <xdr:cNvSpPr txBox="1"/>
      </xdr:nvSpPr>
      <xdr:spPr>
        <a:xfrm>
          <a:off x="13437244" y="1808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119759</xdr:rowOff>
    </xdr:from>
    <xdr:ext cx="405111" cy="259045"/>
    <xdr:sp macro="" textlink="">
      <xdr:nvSpPr>
        <xdr:cNvPr id="683" name="n_2mainValue【庁舎】&#10;有形固定資産減価償却率">
          <a:extLst>
            <a:ext uri="{FF2B5EF4-FFF2-40B4-BE49-F238E27FC236}">
              <a16:creationId xmlns:a16="http://schemas.microsoft.com/office/drawing/2014/main" id="{34C30D7C-7CC5-415C-9EB2-B4C0EDCA68E7}"/>
            </a:ext>
          </a:extLst>
        </xdr:cNvPr>
        <xdr:cNvSpPr txBox="1"/>
      </xdr:nvSpPr>
      <xdr:spPr>
        <a:xfrm>
          <a:off x="12675244" y="1805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684" name="n_3mainValue【庁舎】&#10;有形固定資産減価償却率">
          <a:extLst>
            <a:ext uri="{FF2B5EF4-FFF2-40B4-BE49-F238E27FC236}">
              <a16:creationId xmlns:a16="http://schemas.microsoft.com/office/drawing/2014/main" id="{922E3162-D04E-412C-AE80-8CCA14C00178}"/>
            </a:ext>
          </a:extLst>
        </xdr:cNvPr>
        <xdr:cNvSpPr txBox="1"/>
      </xdr:nvSpPr>
      <xdr:spPr>
        <a:xfrm>
          <a:off x="11900544" y="18031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64243</xdr:rowOff>
    </xdr:from>
    <xdr:ext cx="405111" cy="259045"/>
    <xdr:sp macro="" textlink="">
      <xdr:nvSpPr>
        <xdr:cNvPr id="685" name="n_4mainValue【庁舎】&#10;有形固定資産減価償却率">
          <a:extLst>
            <a:ext uri="{FF2B5EF4-FFF2-40B4-BE49-F238E27FC236}">
              <a16:creationId xmlns:a16="http://schemas.microsoft.com/office/drawing/2014/main" id="{CC35C15A-CB0D-4EF7-8DDD-28B8688B90AA}"/>
            </a:ext>
          </a:extLst>
        </xdr:cNvPr>
        <xdr:cNvSpPr txBox="1"/>
      </xdr:nvSpPr>
      <xdr:spPr>
        <a:xfrm>
          <a:off x="1110298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a:extLst>
            <a:ext uri="{FF2B5EF4-FFF2-40B4-BE49-F238E27FC236}">
              <a16:creationId xmlns:a16="http://schemas.microsoft.com/office/drawing/2014/main" id="{63021C24-2231-432D-B2DC-3400EC357FE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a:extLst>
            <a:ext uri="{FF2B5EF4-FFF2-40B4-BE49-F238E27FC236}">
              <a16:creationId xmlns:a16="http://schemas.microsoft.com/office/drawing/2014/main" id="{D7535BBD-159D-47A4-89C9-C00D1E02A1F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a:extLst>
            <a:ext uri="{FF2B5EF4-FFF2-40B4-BE49-F238E27FC236}">
              <a16:creationId xmlns:a16="http://schemas.microsoft.com/office/drawing/2014/main" id="{F4EE4504-CDD1-4DDA-BF10-07682D58F533}"/>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a:extLst>
            <a:ext uri="{FF2B5EF4-FFF2-40B4-BE49-F238E27FC236}">
              <a16:creationId xmlns:a16="http://schemas.microsoft.com/office/drawing/2014/main" id="{69AB86F2-4140-433D-AEED-3FB7D96C316F}"/>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a:extLst>
            <a:ext uri="{FF2B5EF4-FFF2-40B4-BE49-F238E27FC236}">
              <a16:creationId xmlns:a16="http://schemas.microsoft.com/office/drawing/2014/main" id="{7AACEE55-B942-46EB-BDF1-E06650F1B64D}"/>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a:extLst>
            <a:ext uri="{FF2B5EF4-FFF2-40B4-BE49-F238E27FC236}">
              <a16:creationId xmlns:a16="http://schemas.microsoft.com/office/drawing/2014/main" id="{0A370845-CE65-441B-9FA6-A1833F0B265B}"/>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a:extLst>
            <a:ext uri="{FF2B5EF4-FFF2-40B4-BE49-F238E27FC236}">
              <a16:creationId xmlns:a16="http://schemas.microsoft.com/office/drawing/2014/main" id="{9D38EBF9-6DA3-413A-A48F-579DFF612856}"/>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a:extLst>
            <a:ext uri="{FF2B5EF4-FFF2-40B4-BE49-F238E27FC236}">
              <a16:creationId xmlns:a16="http://schemas.microsoft.com/office/drawing/2014/main" id="{84BDFFDD-7A3D-4684-845E-F7A5C2F653EC}"/>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a:extLst>
            <a:ext uri="{FF2B5EF4-FFF2-40B4-BE49-F238E27FC236}">
              <a16:creationId xmlns:a16="http://schemas.microsoft.com/office/drawing/2014/main" id="{BE7D87C8-D509-4F35-A98F-4F13EEC6D7C4}"/>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a:extLst>
            <a:ext uri="{FF2B5EF4-FFF2-40B4-BE49-F238E27FC236}">
              <a16:creationId xmlns:a16="http://schemas.microsoft.com/office/drawing/2014/main" id="{7073ACBC-FC74-4D43-BC65-FF6E118F7153}"/>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6" name="直線コネクタ 695">
          <a:extLst>
            <a:ext uri="{FF2B5EF4-FFF2-40B4-BE49-F238E27FC236}">
              <a16:creationId xmlns:a16="http://schemas.microsoft.com/office/drawing/2014/main" id="{AC5089D2-AA56-434E-9176-541AE4B5536B}"/>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7" name="テキスト ボックス 696">
          <a:extLst>
            <a:ext uri="{FF2B5EF4-FFF2-40B4-BE49-F238E27FC236}">
              <a16:creationId xmlns:a16="http://schemas.microsoft.com/office/drawing/2014/main" id="{D88516D7-1FAE-4902-839D-7D70C68CEFF0}"/>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8" name="直線コネクタ 697">
          <a:extLst>
            <a:ext uri="{FF2B5EF4-FFF2-40B4-BE49-F238E27FC236}">
              <a16:creationId xmlns:a16="http://schemas.microsoft.com/office/drawing/2014/main" id="{330ED90E-AC00-44D1-AF00-553074F10C6B}"/>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99" name="テキスト ボックス 698">
          <a:extLst>
            <a:ext uri="{FF2B5EF4-FFF2-40B4-BE49-F238E27FC236}">
              <a16:creationId xmlns:a16="http://schemas.microsoft.com/office/drawing/2014/main" id="{8F87CB46-9738-46FD-8065-2F40839F0BD2}"/>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0" name="直線コネクタ 699">
          <a:extLst>
            <a:ext uri="{FF2B5EF4-FFF2-40B4-BE49-F238E27FC236}">
              <a16:creationId xmlns:a16="http://schemas.microsoft.com/office/drawing/2014/main" id="{9A8EADF8-90DE-41EA-B13A-F5E2D3049AD7}"/>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1" name="テキスト ボックス 700">
          <a:extLst>
            <a:ext uri="{FF2B5EF4-FFF2-40B4-BE49-F238E27FC236}">
              <a16:creationId xmlns:a16="http://schemas.microsoft.com/office/drawing/2014/main" id="{40170AC7-0229-4F5B-9102-D971613FE540}"/>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2" name="直線コネクタ 701">
          <a:extLst>
            <a:ext uri="{FF2B5EF4-FFF2-40B4-BE49-F238E27FC236}">
              <a16:creationId xmlns:a16="http://schemas.microsoft.com/office/drawing/2014/main" id="{4C4DC1B7-C198-4401-A3CD-3C6E8C49DA48}"/>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3" name="テキスト ボックス 702">
          <a:extLst>
            <a:ext uri="{FF2B5EF4-FFF2-40B4-BE49-F238E27FC236}">
              <a16:creationId xmlns:a16="http://schemas.microsoft.com/office/drawing/2014/main" id="{5F70EF0C-8678-4D6F-A915-D020CBB1524E}"/>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4" name="直線コネクタ 703">
          <a:extLst>
            <a:ext uri="{FF2B5EF4-FFF2-40B4-BE49-F238E27FC236}">
              <a16:creationId xmlns:a16="http://schemas.microsoft.com/office/drawing/2014/main" id="{1A00521D-210D-4AB5-A536-7D843CFE3518}"/>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66F36F49-4A94-4E3F-81E3-CAF5DED55763}"/>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6" name="【庁舎】&#10;一人当たり面積グラフ枠">
          <a:extLst>
            <a:ext uri="{FF2B5EF4-FFF2-40B4-BE49-F238E27FC236}">
              <a16:creationId xmlns:a16="http://schemas.microsoft.com/office/drawing/2014/main" id="{D7EC446B-F0C3-4C17-A64E-EE5E6DA8F2B1}"/>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707" name="直線コネクタ 706">
          <a:extLst>
            <a:ext uri="{FF2B5EF4-FFF2-40B4-BE49-F238E27FC236}">
              <a16:creationId xmlns:a16="http://schemas.microsoft.com/office/drawing/2014/main" id="{B410C578-CCB2-4A5D-AF0E-1E54C7AEE447}"/>
            </a:ext>
          </a:extLst>
        </xdr:cNvPr>
        <xdr:cNvCxnSpPr/>
      </xdr:nvCxnSpPr>
      <xdr:spPr>
        <a:xfrm flipV="1">
          <a:off x="19509104" y="16791279"/>
          <a:ext cx="0" cy="1300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708" name="【庁舎】&#10;一人当たり面積最小値テキスト">
          <a:extLst>
            <a:ext uri="{FF2B5EF4-FFF2-40B4-BE49-F238E27FC236}">
              <a16:creationId xmlns:a16="http://schemas.microsoft.com/office/drawing/2014/main" id="{3CB569A6-ADD1-4362-AC74-064174037C0A}"/>
            </a:ext>
          </a:extLst>
        </xdr:cNvPr>
        <xdr:cNvSpPr txBox="1"/>
      </xdr:nvSpPr>
      <xdr:spPr>
        <a:xfrm>
          <a:off x="19547840" y="1809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709" name="直線コネクタ 708">
          <a:extLst>
            <a:ext uri="{FF2B5EF4-FFF2-40B4-BE49-F238E27FC236}">
              <a16:creationId xmlns:a16="http://schemas.microsoft.com/office/drawing/2014/main" id="{36B1FD75-32D3-40B4-89EC-181D34CB9FBD}"/>
            </a:ext>
          </a:extLst>
        </xdr:cNvPr>
        <xdr:cNvCxnSpPr/>
      </xdr:nvCxnSpPr>
      <xdr:spPr>
        <a:xfrm>
          <a:off x="19443700" y="180914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710" name="【庁舎】&#10;一人当たり面積最大値テキスト">
          <a:extLst>
            <a:ext uri="{FF2B5EF4-FFF2-40B4-BE49-F238E27FC236}">
              <a16:creationId xmlns:a16="http://schemas.microsoft.com/office/drawing/2014/main" id="{43F11CA3-2060-4CB8-A2AC-30B1804CF86C}"/>
            </a:ext>
          </a:extLst>
        </xdr:cNvPr>
        <xdr:cNvSpPr txBox="1"/>
      </xdr:nvSpPr>
      <xdr:spPr>
        <a:xfrm>
          <a:off x="19547840" y="1657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711" name="直線コネクタ 710">
          <a:extLst>
            <a:ext uri="{FF2B5EF4-FFF2-40B4-BE49-F238E27FC236}">
              <a16:creationId xmlns:a16="http://schemas.microsoft.com/office/drawing/2014/main" id="{6E7427AA-1B93-4B63-B86F-CB5161AF46F3}"/>
            </a:ext>
          </a:extLst>
        </xdr:cNvPr>
        <xdr:cNvCxnSpPr/>
      </xdr:nvCxnSpPr>
      <xdr:spPr>
        <a:xfrm>
          <a:off x="19443700" y="16791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157091</xdr:rowOff>
    </xdr:from>
    <xdr:ext cx="469744" cy="259045"/>
    <xdr:sp macro="" textlink="">
      <xdr:nvSpPr>
        <xdr:cNvPr id="712" name="【庁舎】&#10;一人当たり面積平均値テキスト">
          <a:extLst>
            <a:ext uri="{FF2B5EF4-FFF2-40B4-BE49-F238E27FC236}">
              <a16:creationId xmlns:a16="http://schemas.microsoft.com/office/drawing/2014/main" id="{7B08AD17-B442-4F13-A809-CE54FCB55C94}"/>
            </a:ext>
          </a:extLst>
        </xdr:cNvPr>
        <xdr:cNvSpPr txBox="1"/>
      </xdr:nvSpPr>
      <xdr:spPr>
        <a:xfrm>
          <a:off x="19547840" y="17591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713" name="フローチャート: 判断 712">
          <a:extLst>
            <a:ext uri="{FF2B5EF4-FFF2-40B4-BE49-F238E27FC236}">
              <a16:creationId xmlns:a16="http://schemas.microsoft.com/office/drawing/2014/main" id="{4DA9FA9F-3931-40E1-962F-52B7DA7A9265}"/>
            </a:ext>
          </a:extLst>
        </xdr:cNvPr>
        <xdr:cNvSpPr/>
      </xdr:nvSpPr>
      <xdr:spPr>
        <a:xfrm>
          <a:off x="19458940" y="177364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714" name="フローチャート: 判断 713">
          <a:extLst>
            <a:ext uri="{FF2B5EF4-FFF2-40B4-BE49-F238E27FC236}">
              <a16:creationId xmlns:a16="http://schemas.microsoft.com/office/drawing/2014/main" id="{3B5FBB4D-E532-4DE8-9263-C5C1CE64D67F}"/>
            </a:ext>
          </a:extLst>
        </xdr:cNvPr>
        <xdr:cNvSpPr/>
      </xdr:nvSpPr>
      <xdr:spPr>
        <a:xfrm>
          <a:off x="18735040" y="177579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159359</xdr:rowOff>
    </xdr:from>
    <xdr:to>
      <xdr:col>107</xdr:col>
      <xdr:colOff>101600</xdr:colOff>
      <xdr:row>106</xdr:row>
      <xdr:rowOff>89509</xdr:rowOff>
    </xdr:to>
    <xdr:sp macro="" textlink="">
      <xdr:nvSpPr>
        <xdr:cNvPr id="715" name="フローチャート: 判断 714">
          <a:extLst>
            <a:ext uri="{FF2B5EF4-FFF2-40B4-BE49-F238E27FC236}">
              <a16:creationId xmlns:a16="http://schemas.microsoft.com/office/drawing/2014/main" id="{DD668052-4F97-498D-8DCD-61FF95C8EB52}"/>
            </a:ext>
          </a:extLst>
        </xdr:cNvPr>
        <xdr:cNvSpPr/>
      </xdr:nvSpPr>
      <xdr:spPr>
        <a:xfrm>
          <a:off x="17937480" y="177615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10770</xdr:rowOff>
    </xdr:from>
    <xdr:to>
      <xdr:col>102</xdr:col>
      <xdr:colOff>165100</xdr:colOff>
      <xdr:row>106</xdr:row>
      <xdr:rowOff>112370</xdr:rowOff>
    </xdr:to>
    <xdr:sp macro="" textlink="">
      <xdr:nvSpPr>
        <xdr:cNvPr id="716" name="フローチャート: 判断 715">
          <a:extLst>
            <a:ext uri="{FF2B5EF4-FFF2-40B4-BE49-F238E27FC236}">
              <a16:creationId xmlns:a16="http://schemas.microsoft.com/office/drawing/2014/main" id="{B69D14AF-3B80-40C9-A0FC-9C75869ABE30}"/>
            </a:ext>
          </a:extLst>
        </xdr:cNvPr>
        <xdr:cNvSpPr/>
      </xdr:nvSpPr>
      <xdr:spPr>
        <a:xfrm>
          <a:off x="17162780" y="1778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168047</xdr:rowOff>
    </xdr:from>
    <xdr:to>
      <xdr:col>98</xdr:col>
      <xdr:colOff>38100</xdr:colOff>
      <xdr:row>106</xdr:row>
      <xdr:rowOff>98197</xdr:rowOff>
    </xdr:to>
    <xdr:sp macro="" textlink="">
      <xdr:nvSpPr>
        <xdr:cNvPr id="717" name="フローチャート: 判断 716">
          <a:extLst>
            <a:ext uri="{FF2B5EF4-FFF2-40B4-BE49-F238E27FC236}">
              <a16:creationId xmlns:a16="http://schemas.microsoft.com/office/drawing/2014/main" id="{029CBCDF-8278-403B-B936-E7FF9B4EBD04}"/>
            </a:ext>
          </a:extLst>
        </xdr:cNvPr>
        <xdr:cNvSpPr/>
      </xdr:nvSpPr>
      <xdr:spPr>
        <a:xfrm>
          <a:off x="16388080" y="17770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DAB20BF6-5369-484F-A63B-D9F566FF6011}"/>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B7E0A6B-6C4D-46A1-B93C-19B297C9AF97}"/>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4D3A82F4-8D16-443E-8828-568B12BF8862}"/>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1DFACD3B-C0F1-46A4-AFA0-01AD07F7075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5606D920-3EB4-48C7-8FF2-E74D74EB34BF}"/>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3" name="楕円 722">
          <a:extLst>
            <a:ext uri="{FF2B5EF4-FFF2-40B4-BE49-F238E27FC236}">
              <a16:creationId xmlns:a16="http://schemas.microsoft.com/office/drawing/2014/main" id="{1E658EDF-F3E4-46D4-B758-7BAB6F71EBE0}"/>
            </a:ext>
          </a:extLst>
        </xdr:cNvPr>
        <xdr:cNvSpPr/>
      </xdr:nvSpPr>
      <xdr:spPr>
        <a:xfrm>
          <a:off x="19458940" y="1781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22114</xdr:rowOff>
    </xdr:from>
    <xdr:ext cx="469744" cy="259045"/>
    <xdr:sp macro="" textlink="">
      <xdr:nvSpPr>
        <xdr:cNvPr id="724" name="【庁舎】&#10;一人当たり面積該当値テキスト">
          <a:extLst>
            <a:ext uri="{FF2B5EF4-FFF2-40B4-BE49-F238E27FC236}">
              <a16:creationId xmlns:a16="http://schemas.microsoft.com/office/drawing/2014/main" id="{9121F447-578D-4900-B54B-AE936B0A8D93}"/>
            </a:ext>
          </a:extLst>
        </xdr:cNvPr>
        <xdr:cNvSpPr txBox="1"/>
      </xdr:nvSpPr>
      <xdr:spPr>
        <a:xfrm>
          <a:off x="19547840" y="1779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48718</xdr:rowOff>
    </xdr:from>
    <xdr:to>
      <xdr:col>112</xdr:col>
      <xdr:colOff>38100</xdr:colOff>
      <xdr:row>106</xdr:row>
      <xdr:rowOff>150318</xdr:rowOff>
    </xdr:to>
    <xdr:sp macro="" textlink="">
      <xdr:nvSpPr>
        <xdr:cNvPr id="725" name="楕円 724">
          <a:extLst>
            <a:ext uri="{FF2B5EF4-FFF2-40B4-BE49-F238E27FC236}">
              <a16:creationId xmlns:a16="http://schemas.microsoft.com/office/drawing/2014/main" id="{623C5072-C145-4EE6-B77E-0F83F880DB6A}"/>
            </a:ext>
          </a:extLst>
        </xdr:cNvPr>
        <xdr:cNvSpPr/>
      </xdr:nvSpPr>
      <xdr:spPr>
        <a:xfrm>
          <a:off x="18735040" y="178185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94487</xdr:rowOff>
    </xdr:from>
    <xdr:to>
      <xdr:col>116</xdr:col>
      <xdr:colOff>63500</xdr:colOff>
      <xdr:row>106</xdr:row>
      <xdr:rowOff>99518</xdr:rowOff>
    </xdr:to>
    <xdr:cxnSp macro="">
      <xdr:nvCxnSpPr>
        <xdr:cNvPr id="726" name="直線コネクタ 725">
          <a:extLst>
            <a:ext uri="{FF2B5EF4-FFF2-40B4-BE49-F238E27FC236}">
              <a16:creationId xmlns:a16="http://schemas.microsoft.com/office/drawing/2014/main" id="{DA2ACE7A-0EAA-4206-B75D-C4723DD848E4}"/>
            </a:ext>
          </a:extLst>
        </xdr:cNvPr>
        <xdr:cNvCxnSpPr/>
      </xdr:nvCxnSpPr>
      <xdr:spPr>
        <a:xfrm flipV="1">
          <a:off x="18778220" y="17864327"/>
          <a:ext cx="731520" cy="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54203</xdr:rowOff>
    </xdr:from>
    <xdr:to>
      <xdr:col>107</xdr:col>
      <xdr:colOff>101600</xdr:colOff>
      <xdr:row>106</xdr:row>
      <xdr:rowOff>155803</xdr:rowOff>
    </xdr:to>
    <xdr:sp macro="" textlink="">
      <xdr:nvSpPr>
        <xdr:cNvPr id="727" name="楕円 726">
          <a:extLst>
            <a:ext uri="{FF2B5EF4-FFF2-40B4-BE49-F238E27FC236}">
              <a16:creationId xmlns:a16="http://schemas.microsoft.com/office/drawing/2014/main" id="{98DB6CDD-F369-4229-ABD2-F85386047022}"/>
            </a:ext>
          </a:extLst>
        </xdr:cNvPr>
        <xdr:cNvSpPr/>
      </xdr:nvSpPr>
      <xdr:spPr>
        <a:xfrm>
          <a:off x="17937480" y="1782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99518</xdr:rowOff>
    </xdr:from>
    <xdr:to>
      <xdr:col>111</xdr:col>
      <xdr:colOff>177800</xdr:colOff>
      <xdr:row>106</xdr:row>
      <xdr:rowOff>105003</xdr:rowOff>
    </xdr:to>
    <xdr:cxnSp macro="">
      <xdr:nvCxnSpPr>
        <xdr:cNvPr id="728" name="直線コネクタ 727">
          <a:extLst>
            <a:ext uri="{FF2B5EF4-FFF2-40B4-BE49-F238E27FC236}">
              <a16:creationId xmlns:a16="http://schemas.microsoft.com/office/drawing/2014/main" id="{4BBC7020-B671-4932-BC86-B073FF688DB2}"/>
            </a:ext>
          </a:extLst>
        </xdr:cNvPr>
        <xdr:cNvCxnSpPr/>
      </xdr:nvCxnSpPr>
      <xdr:spPr>
        <a:xfrm flipV="1">
          <a:off x="17988280" y="17869358"/>
          <a:ext cx="789940" cy="5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59232</xdr:rowOff>
    </xdr:from>
    <xdr:to>
      <xdr:col>102</xdr:col>
      <xdr:colOff>165100</xdr:colOff>
      <xdr:row>106</xdr:row>
      <xdr:rowOff>160832</xdr:rowOff>
    </xdr:to>
    <xdr:sp macro="" textlink="">
      <xdr:nvSpPr>
        <xdr:cNvPr id="729" name="楕円 728">
          <a:extLst>
            <a:ext uri="{FF2B5EF4-FFF2-40B4-BE49-F238E27FC236}">
              <a16:creationId xmlns:a16="http://schemas.microsoft.com/office/drawing/2014/main" id="{5AF5E6AB-BA7D-4836-91B7-6F9765D29C1C}"/>
            </a:ext>
          </a:extLst>
        </xdr:cNvPr>
        <xdr:cNvSpPr/>
      </xdr:nvSpPr>
      <xdr:spPr>
        <a:xfrm>
          <a:off x="17162780" y="1782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105003</xdr:rowOff>
    </xdr:from>
    <xdr:to>
      <xdr:col>107</xdr:col>
      <xdr:colOff>50800</xdr:colOff>
      <xdr:row>106</xdr:row>
      <xdr:rowOff>110032</xdr:rowOff>
    </xdr:to>
    <xdr:cxnSp macro="">
      <xdr:nvCxnSpPr>
        <xdr:cNvPr id="730" name="直線コネクタ 729">
          <a:extLst>
            <a:ext uri="{FF2B5EF4-FFF2-40B4-BE49-F238E27FC236}">
              <a16:creationId xmlns:a16="http://schemas.microsoft.com/office/drawing/2014/main" id="{D0953192-9226-416A-8CB1-274B4085CAF9}"/>
            </a:ext>
          </a:extLst>
        </xdr:cNvPr>
        <xdr:cNvCxnSpPr/>
      </xdr:nvCxnSpPr>
      <xdr:spPr>
        <a:xfrm flipV="1">
          <a:off x="17213580" y="17874843"/>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67920</xdr:rowOff>
    </xdr:from>
    <xdr:to>
      <xdr:col>98</xdr:col>
      <xdr:colOff>38100</xdr:colOff>
      <xdr:row>106</xdr:row>
      <xdr:rowOff>169520</xdr:rowOff>
    </xdr:to>
    <xdr:sp macro="" textlink="">
      <xdr:nvSpPr>
        <xdr:cNvPr id="731" name="楕円 730">
          <a:extLst>
            <a:ext uri="{FF2B5EF4-FFF2-40B4-BE49-F238E27FC236}">
              <a16:creationId xmlns:a16="http://schemas.microsoft.com/office/drawing/2014/main" id="{DFC730A8-CA3B-4B76-8367-9F9D65EADDFC}"/>
            </a:ext>
          </a:extLst>
        </xdr:cNvPr>
        <xdr:cNvSpPr/>
      </xdr:nvSpPr>
      <xdr:spPr>
        <a:xfrm>
          <a:off x="16388080" y="178377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110032</xdr:rowOff>
    </xdr:from>
    <xdr:to>
      <xdr:col>102</xdr:col>
      <xdr:colOff>114300</xdr:colOff>
      <xdr:row>106</xdr:row>
      <xdr:rowOff>118720</xdr:rowOff>
    </xdr:to>
    <xdr:cxnSp macro="">
      <xdr:nvCxnSpPr>
        <xdr:cNvPr id="732" name="直線コネクタ 731">
          <a:extLst>
            <a:ext uri="{FF2B5EF4-FFF2-40B4-BE49-F238E27FC236}">
              <a16:creationId xmlns:a16="http://schemas.microsoft.com/office/drawing/2014/main" id="{D9A80FB1-A038-4978-835F-343E79DEE3DC}"/>
            </a:ext>
          </a:extLst>
        </xdr:cNvPr>
        <xdr:cNvCxnSpPr/>
      </xdr:nvCxnSpPr>
      <xdr:spPr>
        <a:xfrm flipV="1">
          <a:off x="16431260" y="17879872"/>
          <a:ext cx="78232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102379</xdr:rowOff>
    </xdr:from>
    <xdr:ext cx="469744" cy="259045"/>
    <xdr:sp macro="" textlink="">
      <xdr:nvSpPr>
        <xdr:cNvPr id="733" name="n_1aveValue【庁舎】&#10;一人当たり面積">
          <a:extLst>
            <a:ext uri="{FF2B5EF4-FFF2-40B4-BE49-F238E27FC236}">
              <a16:creationId xmlns:a16="http://schemas.microsoft.com/office/drawing/2014/main" id="{BD967360-23B5-4F03-B711-756F0406EF76}"/>
            </a:ext>
          </a:extLst>
        </xdr:cNvPr>
        <xdr:cNvSpPr txBox="1"/>
      </xdr:nvSpPr>
      <xdr:spPr>
        <a:xfrm>
          <a:off x="18561127" y="175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106036</xdr:rowOff>
    </xdr:from>
    <xdr:ext cx="469744" cy="259045"/>
    <xdr:sp macro="" textlink="">
      <xdr:nvSpPr>
        <xdr:cNvPr id="734" name="n_2aveValue【庁舎】&#10;一人当たり面積">
          <a:extLst>
            <a:ext uri="{FF2B5EF4-FFF2-40B4-BE49-F238E27FC236}">
              <a16:creationId xmlns:a16="http://schemas.microsoft.com/office/drawing/2014/main" id="{0842741C-88D3-44D4-A7FA-3726FD594FE9}"/>
            </a:ext>
          </a:extLst>
        </xdr:cNvPr>
        <xdr:cNvSpPr txBox="1"/>
      </xdr:nvSpPr>
      <xdr:spPr>
        <a:xfrm>
          <a:off x="17776267" y="175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128897</xdr:rowOff>
    </xdr:from>
    <xdr:ext cx="469744" cy="259045"/>
    <xdr:sp macro="" textlink="">
      <xdr:nvSpPr>
        <xdr:cNvPr id="735" name="n_3aveValue【庁舎】&#10;一人当たり面積">
          <a:extLst>
            <a:ext uri="{FF2B5EF4-FFF2-40B4-BE49-F238E27FC236}">
              <a16:creationId xmlns:a16="http://schemas.microsoft.com/office/drawing/2014/main" id="{652D3CC2-3BD1-42DC-B450-2685DFACD337}"/>
            </a:ext>
          </a:extLst>
        </xdr:cNvPr>
        <xdr:cNvSpPr txBox="1"/>
      </xdr:nvSpPr>
      <xdr:spPr>
        <a:xfrm>
          <a:off x="17001567" y="175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114724</xdr:rowOff>
    </xdr:from>
    <xdr:ext cx="469744" cy="259045"/>
    <xdr:sp macro="" textlink="">
      <xdr:nvSpPr>
        <xdr:cNvPr id="736" name="n_4aveValue【庁舎】&#10;一人当たり面積">
          <a:extLst>
            <a:ext uri="{FF2B5EF4-FFF2-40B4-BE49-F238E27FC236}">
              <a16:creationId xmlns:a16="http://schemas.microsoft.com/office/drawing/2014/main" id="{C30FAF97-CB91-438F-8D8A-8921CAD1E729}"/>
            </a:ext>
          </a:extLst>
        </xdr:cNvPr>
        <xdr:cNvSpPr txBox="1"/>
      </xdr:nvSpPr>
      <xdr:spPr>
        <a:xfrm>
          <a:off x="16226867" y="1754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141445</xdr:rowOff>
    </xdr:from>
    <xdr:ext cx="469744" cy="259045"/>
    <xdr:sp macro="" textlink="">
      <xdr:nvSpPr>
        <xdr:cNvPr id="737" name="n_1mainValue【庁舎】&#10;一人当たり面積">
          <a:extLst>
            <a:ext uri="{FF2B5EF4-FFF2-40B4-BE49-F238E27FC236}">
              <a16:creationId xmlns:a16="http://schemas.microsoft.com/office/drawing/2014/main" id="{76882186-5B36-4778-984D-F05F881BDD07}"/>
            </a:ext>
          </a:extLst>
        </xdr:cNvPr>
        <xdr:cNvSpPr txBox="1"/>
      </xdr:nvSpPr>
      <xdr:spPr>
        <a:xfrm>
          <a:off x="18561127" y="179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146930</xdr:rowOff>
    </xdr:from>
    <xdr:ext cx="469744" cy="259045"/>
    <xdr:sp macro="" textlink="">
      <xdr:nvSpPr>
        <xdr:cNvPr id="738" name="n_2mainValue【庁舎】&#10;一人当たり面積">
          <a:extLst>
            <a:ext uri="{FF2B5EF4-FFF2-40B4-BE49-F238E27FC236}">
              <a16:creationId xmlns:a16="http://schemas.microsoft.com/office/drawing/2014/main" id="{C7ADFD9C-01DF-4EC3-8351-F3819BAF8D79}"/>
            </a:ext>
          </a:extLst>
        </xdr:cNvPr>
        <xdr:cNvSpPr txBox="1"/>
      </xdr:nvSpPr>
      <xdr:spPr>
        <a:xfrm>
          <a:off x="17776267" y="1791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151959</xdr:rowOff>
    </xdr:from>
    <xdr:ext cx="469744" cy="259045"/>
    <xdr:sp macro="" textlink="">
      <xdr:nvSpPr>
        <xdr:cNvPr id="739" name="n_3mainValue【庁舎】&#10;一人当たり面積">
          <a:extLst>
            <a:ext uri="{FF2B5EF4-FFF2-40B4-BE49-F238E27FC236}">
              <a16:creationId xmlns:a16="http://schemas.microsoft.com/office/drawing/2014/main" id="{71AE24EC-BD95-40DD-84B1-D965FAF3CB3A}"/>
            </a:ext>
          </a:extLst>
        </xdr:cNvPr>
        <xdr:cNvSpPr txBox="1"/>
      </xdr:nvSpPr>
      <xdr:spPr>
        <a:xfrm>
          <a:off x="17001567" y="1792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160647</xdr:rowOff>
    </xdr:from>
    <xdr:ext cx="469744" cy="259045"/>
    <xdr:sp macro="" textlink="">
      <xdr:nvSpPr>
        <xdr:cNvPr id="740" name="n_4mainValue【庁舎】&#10;一人当たり面積">
          <a:extLst>
            <a:ext uri="{FF2B5EF4-FFF2-40B4-BE49-F238E27FC236}">
              <a16:creationId xmlns:a16="http://schemas.microsoft.com/office/drawing/2014/main" id="{0F4F44C4-10D5-468A-A38B-0CECB6F92E16}"/>
            </a:ext>
          </a:extLst>
        </xdr:cNvPr>
        <xdr:cNvSpPr txBox="1"/>
      </xdr:nvSpPr>
      <xdr:spPr>
        <a:xfrm>
          <a:off x="16226867" y="179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1" name="正方形/長方形 740">
          <a:extLst>
            <a:ext uri="{FF2B5EF4-FFF2-40B4-BE49-F238E27FC236}">
              <a16:creationId xmlns:a16="http://schemas.microsoft.com/office/drawing/2014/main" id="{82798D26-BDB9-4FC4-AB5E-44429C14CF6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2" name="正方形/長方形 741">
          <a:extLst>
            <a:ext uri="{FF2B5EF4-FFF2-40B4-BE49-F238E27FC236}">
              <a16:creationId xmlns:a16="http://schemas.microsoft.com/office/drawing/2014/main" id="{04ABEF14-E807-42DB-8EB6-9E9D6F28A23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3" name="テキスト ボックス 742">
          <a:extLst>
            <a:ext uri="{FF2B5EF4-FFF2-40B4-BE49-F238E27FC236}">
              <a16:creationId xmlns:a16="http://schemas.microsoft.com/office/drawing/2014/main" id="{09591664-EC9C-4A47-8923-4ADB75A3B563}"/>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有形固定資産減価償却率が高くなっている施設は、庁舎、保健センターであり、同等な比率となっているのは、福祉施設、市民会館、消防施設である。消防施設は、従来より危機管理の面から、優先的に整備を行ってきているところであり、福祉施設については、第五次総合計画に基づき、高齢者等福祉施設を新規に整備を行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の施設管理は、その他の施設も含めて、総合管理計画に基づき、施設の特性を考慮のうえ、安全性や経済性を踏まえつつ、損傷等が軽微である早期段階に予防的な修繕等を実施することで、機能の保持・回復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604" t="s">
        <v>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75" thickBot="1" x14ac:dyDescent="0.2">
      <c r="B2" s="176" t="s">
        <v>1</v>
      </c>
      <c r="C2" s="176"/>
      <c r="D2" s="177"/>
    </row>
    <row r="3" spans="1:119" ht="18.75" customHeight="1" thickBot="1" x14ac:dyDescent="0.2">
      <c r="A3" s="175"/>
      <c r="B3" s="605" t="s">
        <v>2</v>
      </c>
      <c r="C3" s="606"/>
      <c r="D3" s="606"/>
      <c r="E3" s="607"/>
      <c r="F3" s="607"/>
      <c r="G3" s="607"/>
      <c r="H3" s="607"/>
      <c r="I3" s="607"/>
      <c r="J3" s="607"/>
      <c r="K3" s="607"/>
      <c r="L3" s="607" t="s">
        <v>3</v>
      </c>
      <c r="M3" s="607"/>
      <c r="N3" s="607"/>
      <c r="O3" s="607"/>
      <c r="P3" s="607"/>
      <c r="Q3" s="607"/>
      <c r="R3" s="610"/>
      <c r="S3" s="610"/>
      <c r="T3" s="610"/>
      <c r="U3" s="610"/>
      <c r="V3" s="611"/>
      <c r="W3" s="501" t="s">
        <v>4</v>
      </c>
      <c r="X3" s="502"/>
      <c r="Y3" s="502"/>
      <c r="Z3" s="502"/>
      <c r="AA3" s="502"/>
      <c r="AB3" s="606"/>
      <c r="AC3" s="610" t="s">
        <v>5</v>
      </c>
      <c r="AD3" s="502"/>
      <c r="AE3" s="502"/>
      <c r="AF3" s="502"/>
      <c r="AG3" s="502"/>
      <c r="AH3" s="502"/>
      <c r="AI3" s="502"/>
      <c r="AJ3" s="502"/>
      <c r="AK3" s="502"/>
      <c r="AL3" s="572"/>
      <c r="AM3" s="501" t="s">
        <v>6</v>
      </c>
      <c r="AN3" s="502"/>
      <c r="AO3" s="502"/>
      <c r="AP3" s="502"/>
      <c r="AQ3" s="502"/>
      <c r="AR3" s="502"/>
      <c r="AS3" s="502"/>
      <c r="AT3" s="502"/>
      <c r="AU3" s="502"/>
      <c r="AV3" s="502"/>
      <c r="AW3" s="502"/>
      <c r="AX3" s="572"/>
      <c r="AY3" s="564" t="s">
        <v>7</v>
      </c>
      <c r="AZ3" s="565"/>
      <c r="BA3" s="565"/>
      <c r="BB3" s="565"/>
      <c r="BC3" s="565"/>
      <c r="BD3" s="565"/>
      <c r="BE3" s="565"/>
      <c r="BF3" s="565"/>
      <c r="BG3" s="565"/>
      <c r="BH3" s="565"/>
      <c r="BI3" s="565"/>
      <c r="BJ3" s="565"/>
      <c r="BK3" s="565"/>
      <c r="BL3" s="565"/>
      <c r="BM3" s="614"/>
      <c r="BN3" s="501" t="s">
        <v>8</v>
      </c>
      <c r="BO3" s="502"/>
      <c r="BP3" s="502"/>
      <c r="BQ3" s="502"/>
      <c r="BR3" s="502"/>
      <c r="BS3" s="502"/>
      <c r="BT3" s="502"/>
      <c r="BU3" s="572"/>
      <c r="BV3" s="501" t="s">
        <v>9</v>
      </c>
      <c r="BW3" s="502"/>
      <c r="BX3" s="502"/>
      <c r="BY3" s="502"/>
      <c r="BZ3" s="502"/>
      <c r="CA3" s="502"/>
      <c r="CB3" s="502"/>
      <c r="CC3" s="572"/>
      <c r="CD3" s="564" t="s">
        <v>7</v>
      </c>
      <c r="CE3" s="565"/>
      <c r="CF3" s="565"/>
      <c r="CG3" s="565"/>
      <c r="CH3" s="565"/>
      <c r="CI3" s="565"/>
      <c r="CJ3" s="565"/>
      <c r="CK3" s="565"/>
      <c r="CL3" s="565"/>
      <c r="CM3" s="565"/>
      <c r="CN3" s="565"/>
      <c r="CO3" s="565"/>
      <c r="CP3" s="565"/>
      <c r="CQ3" s="565"/>
      <c r="CR3" s="565"/>
      <c r="CS3" s="614"/>
      <c r="CT3" s="501" t="s">
        <v>10</v>
      </c>
      <c r="CU3" s="502"/>
      <c r="CV3" s="502"/>
      <c r="CW3" s="502"/>
      <c r="CX3" s="502"/>
      <c r="CY3" s="502"/>
      <c r="CZ3" s="502"/>
      <c r="DA3" s="572"/>
      <c r="DB3" s="501" t="s">
        <v>11</v>
      </c>
      <c r="DC3" s="502"/>
      <c r="DD3" s="502"/>
      <c r="DE3" s="502"/>
      <c r="DF3" s="502"/>
      <c r="DG3" s="502"/>
      <c r="DH3" s="502"/>
      <c r="DI3" s="572"/>
    </row>
    <row r="4" spans="1:119" ht="18.75" customHeight="1" x14ac:dyDescent="0.15">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12</v>
      </c>
      <c r="AZ4" s="459"/>
      <c r="BA4" s="459"/>
      <c r="BB4" s="459"/>
      <c r="BC4" s="459"/>
      <c r="BD4" s="459"/>
      <c r="BE4" s="459"/>
      <c r="BF4" s="459"/>
      <c r="BG4" s="459"/>
      <c r="BH4" s="459"/>
      <c r="BI4" s="459"/>
      <c r="BJ4" s="459"/>
      <c r="BK4" s="459"/>
      <c r="BL4" s="459"/>
      <c r="BM4" s="460"/>
      <c r="BN4" s="461">
        <v>3292109</v>
      </c>
      <c r="BO4" s="462"/>
      <c r="BP4" s="462"/>
      <c r="BQ4" s="462"/>
      <c r="BR4" s="462"/>
      <c r="BS4" s="462"/>
      <c r="BT4" s="462"/>
      <c r="BU4" s="463"/>
      <c r="BV4" s="461">
        <v>3190998</v>
      </c>
      <c r="BW4" s="462"/>
      <c r="BX4" s="462"/>
      <c r="BY4" s="462"/>
      <c r="BZ4" s="462"/>
      <c r="CA4" s="462"/>
      <c r="CB4" s="462"/>
      <c r="CC4" s="463"/>
      <c r="CD4" s="598" t="s">
        <v>13</v>
      </c>
      <c r="CE4" s="599"/>
      <c r="CF4" s="599"/>
      <c r="CG4" s="599"/>
      <c r="CH4" s="599"/>
      <c r="CI4" s="599"/>
      <c r="CJ4" s="599"/>
      <c r="CK4" s="599"/>
      <c r="CL4" s="599"/>
      <c r="CM4" s="599"/>
      <c r="CN4" s="599"/>
      <c r="CO4" s="599"/>
      <c r="CP4" s="599"/>
      <c r="CQ4" s="599"/>
      <c r="CR4" s="599"/>
      <c r="CS4" s="600"/>
      <c r="CT4" s="601">
        <v>20.399999999999999</v>
      </c>
      <c r="CU4" s="602"/>
      <c r="CV4" s="602"/>
      <c r="CW4" s="602"/>
      <c r="CX4" s="602"/>
      <c r="CY4" s="602"/>
      <c r="CZ4" s="602"/>
      <c r="DA4" s="603"/>
      <c r="DB4" s="601">
        <v>21.5</v>
      </c>
      <c r="DC4" s="602"/>
      <c r="DD4" s="602"/>
      <c r="DE4" s="602"/>
      <c r="DF4" s="602"/>
      <c r="DG4" s="602"/>
      <c r="DH4" s="602"/>
      <c r="DI4" s="603"/>
    </row>
    <row r="5" spans="1:119" ht="18.75" customHeight="1" x14ac:dyDescent="0.15">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14</v>
      </c>
      <c r="AN5" s="389"/>
      <c r="AO5" s="389"/>
      <c r="AP5" s="389"/>
      <c r="AQ5" s="389"/>
      <c r="AR5" s="389"/>
      <c r="AS5" s="389"/>
      <c r="AT5" s="390"/>
      <c r="AU5" s="490" t="s">
        <v>15</v>
      </c>
      <c r="AV5" s="491"/>
      <c r="AW5" s="491"/>
      <c r="AX5" s="491"/>
      <c r="AY5" s="446" t="s">
        <v>16</v>
      </c>
      <c r="AZ5" s="447"/>
      <c r="BA5" s="447"/>
      <c r="BB5" s="447"/>
      <c r="BC5" s="447"/>
      <c r="BD5" s="447"/>
      <c r="BE5" s="447"/>
      <c r="BF5" s="447"/>
      <c r="BG5" s="447"/>
      <c r="BH5" s="447"/>
      <c r="BI5" s="447"/>
      <c r="BJ5" s="447"/>
      <c r="BK5" s="447"/>
      <c r="BL5" s="447"/>
      <c r="BM5" s="448"/>
      <c r="BN5" s="432">
        <v>2916919</v>
      </c>
      <c r="BO5" s="433"/>
      <c r="BP5" s="433"/>
      <c r="BQ5" s="433"/>
      <c r="BR5" s="433"/>
      <c r="BS5" s="433"/>
      <c r="BT5" s="433"/>
      <c r="BU5" s="434"/>
      <c r="BV5" s="432">
        <v>2789847</v>
      </c>
      <c r="BW5" s="433"/>
      <c r="BX5" s="433"/>
      <c r="BY5" s="433"/>
      <c r="BZ5" s="433"/>
      <c r="CA5" s="433"/>
      <c r="CB5" s="433"/>
      <c r="CC5" s="434"/>
      <c r="CD5" s="472" t="s">
        <v>17</v>
      </c>
      <c r="CE5" s="392"/>
      <c r="CF5" s="392"/>
      <c r="CG5" s="392"/>
      <c r="CH5" s="392"/>
      <c r="CI5" s="392"/>
      <c r="CJ5" s="392"/>
      <c r="CK5" s="392"/>
      <c r="CL5" s="392"/>
      <c r="CM5" s="392"/>
      <c r="CN5" s="392"/>
      <c r="CO5" s="392"/>
      <c r="CP5" s="392"/>
      <c r="CQ5" s="392"/>
      <c r="CR5" s="392"/>
      <c r="CS5" s="473"/>
      <c r="CT5" s="429">
        <v>97.6</v>
      </c>
      <c r="CU5" s="430"/>
      <c r="CV5" s="430"/>
      <c r="CW5" s="430"/>
      <c r="CX5" s="430"/>
      <c r="CY5" s="430"/>
      <c r="CZ5" s="430"/>
      <c r="DA5" s="431"/>
      <c r="DB5" s="429">
        <v>88.9</v>
      </c>
      <c r="DC5" s="430"/>
      <c r="DD5" s="430"/>
      <c r="DE5" s="430"/>
      <c r="DF5" s="430"/>
      <c r="DG5" s="430"/>
      <c r="DH5" s="430"/>
      <c r="DI5" s="431"/>
    </row>
    <row r="6" spans="1:119" ht="18.75" customHeight="1" x14ac:dyDescent="0.15">
      <c r="A6" s="175"/>
      <c r="B6" s="578" t="s">
        <v>18</v>
      </c>
      <c r="C6" s="419"/>
      <c r="D6" s="419"/>
      <c r="E6" s="579"/>
      <c r="F6" s="579"/>
      <c r="G6" s="579"/>
      <c r="H6" s="579"/>
      <c r="I6" s="579"/>
      <c r="J6" s="579"/>
      <c r="K6" s="579"/>
      <c r="L6" s="579" t="s">
        <v>19</v>
      </c>
      <c r="M6" s="579"/>
      <c r="N6" s="579"/>
      <c r="O6" s="579"/>
      <c r="P6" s="579"/>
      <c r="Q6" s="579"/>
      <c r="R6" s="417"/>
      <c r="S6" s="417"/>
      <c r="T6" s="417"/>
      <c r="U6" s="417"/>
      <c r="V6" s="585"/>
      <c r="W6" s="522" t="s">
        <v>20</v>
      </c>
      <c r="X6" s="418"/>
      <c r="Y6" s="418"/>
      <c r="Z6" s="418"/>
      <c r="AA6" s="418"/>
      <c r="AB6" s="419"/>
      <c r="AC6" s="590" t="s">
        <v>21</v>
      </c>
      <c r="AD6" s="591"/>
      <c r="AE6" s="591"/>
      <c r="AF6" s="591"/>
      <c r="AG6" s="591"/>
      <c r="AH6" s="591"/>
      <c r="AI6" s="591"/>
      <c r="AJ6" s="591"/>
      <c r="AK6" s="591"/>
      <c r="AL6" s="592"/>
      <c r="AM6" s="489" t="s">
        <v>22</v>
      </c>
      <c r="AN6" s="389"/>
      <c r="AO6" s="389"/>
      <c r="AP6" s="389"/>
      <c r="AQ6" s="389"/>
      <c r="AR6" s="389"/>
      <c r="AS6" s="389"/>
      <c r="AT6" s="390"/>
      <c r="AU6" s="490" t="s">
        <v>15</v>
      </c>
      <c r="AV6" s="491"/>
      <c r="AW6" s="491"/>
      <c r="AX6" s="491"/>
      <c r="AY6" s="446" t="s">
        <v>23</v>
      </c>
      <c r="AZ6" s="447"/>
      <c r="BA6" s="447"/>
      <c r="BB6" s="447"/>
      <c r="BC6" s="447"/>
      <c r="BD6" s="447"/>
      <c r="BE6" s="447"/>
      <c r="BF6" s="447"/>
      <c r="BG6" s="447"/>
      <c r="BH6" s="447"/>
      <c r="BI6" s="447"/>
      <c r="BJ6" s="447"/>
      <c r="BK6" s="447"/>
      <c r="BL6" s="447"/>
      <c r="BM6" s="448"/>
      <c r="BN6" s="432">
        <v>375190</v>
      </c>
      <c r="BO6" s="433"/>
      <c r="BP6" s="433"/>
      <c r="BQ6" s="433"/>
      <c r="BR6" s="433"/>
      <c r="BS6" s="433"/>
      <c r="BT6" s="433"/>
      <c r="BU6" s="434"/>
      <c r="BV6" s="432">
        <v>401151</v>
      </c>
      <c r="BW6" s="433"/>
      <c r="BX6" s="433"/>
      <c r="BY6" s="433"/>
      <c r="BZ6" s="433"/>
      <c r="CA6" s="433"/>
      <c r="CB6" s="433"/>
      <c r="CC6" s="434"/>
      <c r="CD6" s="472" t="s">
        <v>24</v>
      </c>
      <c r="CE6" s="392"/>
      <c r="CF6" s="392"/>
      <c r="CG6" s="392"/>
      <c r="CH6" s="392"/>
      <c r="CI6" s="392"/>
      <c r="CJ6" s="392"/>
      <c r="CK6" s="392"/>
      <c r="CL6" s="392"/>
      <c r="CM6" s="392"/>
      <c r="CN6" s="392"/>
      <c r="CO6" s="392"/>
      <c r="CP6" s="392"/>
      <c r="CQ6" s="392"/>
      <c r="CR6" s="392"/>
      <c r="CS6" s="473"/>
      <c r="CT6" s="575">
        <v>98.4</v>
      </c>
      <c r="CU6" s="576"/>
      <c r="CV6" s="576"/>
      <c r="CW6" s="576"/>
      <c r="CX6" s="576"/>
      <c r="CY6" s="576"/>
      <c r="CZ6" s="576"/>
      <c r="DA6" s="577"/>
      <c r="DB6" s="575">
        <v>91.7</v>
      </c>
      <c r="DC6" s="576"/>
      <c r="DD6" s="576"/>
      <c r="DE6" s="576"/>
      <c r="DF6" s="576"/>
      <c r="DG6" s="576"/>
      <c r="DH6" s="576"/>
      <c r="DI6" s="577"/>
    </row>
    <row r="7" spans="1:119" ht="18.75" customHeight="1" x14ac:dyDescent="0.15">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25</v>
      </c>
      <c r="AN7" s="389"/>
      <c r="AO7" s="389"/>
      <c r="AP7" s="389"/>
      <c r="AQ7" s="389"/>
      <c r="AR7" s="389"/>
      <c r="AS7" s="389"/>
      <c r="AT7" s="390"/>
      <c r="AU7" s="490" t="s">
        <v>15</v>
      </c>
      <c r="AV7" s="491"/>
      <c r="AW7" s="491"/>
      <c r="AX7" s="491"/>
      <c r="AY7" s="446" t="s">
        <v>26</v>
      </c>
      <c r="AZ7" s="447"/>
      <c r="BA7" s="447"/>
      <c r="BB7" s="447"/>
      <c r="BC7" s="447"/>
      <c r="BD7" s="447"/>
      <c r="BE7" s="447"/>
      <c r="BF7" s="447"/>
      <c r="BG7" s="447"/>
      <c r="BH7" s="447"/>
      <c r="BI7" s="447"/>
      <c r="BJ7" s="447"/>
      <c r="BK7" s="447"/>
      <c r="BL7" s="447"/>
      <c r="BM7" s="448"/>
      <c r="BN7" s="432">
        <v>20872</v>
      </c>
      <c r="BO7" s="433"/>
      <c r="BP7" s="433"/>
      <c r="BQ7" s="433"/>
      <c r="BR7" s="433"/>
      <c r="BS7" s="433"/>
      <c r="BT7" s="433"/>
      <c r="BU7" s="434"/>
      <c r="BV7" s="432">
        <v>16300</v>
      </c>
      <c r="BW7" s="433"/>
      <c r="BX7" s="433"/>
      <c r="BY7" s="433"/>
      <c r="BZ7" s="433"/>
      <c r="CA7" s="433"/>
      <c r="CB7" s="433"/>
      <c r="CC7" s="434"/>
      <c r="CD7" s="472" t="s">
        <v>27</v>
      </c>
      <c r="CE7" s="392"/>
      <c r="CF7" s="392"/>
      <c r="CG7" s="392"/>
      <c r="CH7" s="392"/>
      <c r="CI7" s="392"/>
      <c r="CJ7" s="392"/>
      <c r="CK7" s="392"/>
      <c r="CL7" s="392"/>
      <c r="CM7" s="392"/>
      <c r="CN7" s="392"/>
      <c r="CO7" s="392"/>
      <c r="CP7" s="392"/>
      <c r="CQ7" s="392"/>
      <c r="CR7" s="392"/>
      <c r="CS7" s="473"/>
      <c r="CT7" s="432">
        <v>1734494</v>
      </c>
      <c r="CU7" s="433"/>
      <c r="CV7" s="433"/>
      <c r="CW7" s="433"/>
      <c r="CX7" s="433"/>
      <c r="CY7" s="433"/>
      <c r="CZ7" s="433"/>
      <c r="DA7" s="434"/>
      <c r="DB7" s="432">
        <v>1790795</v>
      </c>
      <c r="DC7" s="433"/>
      <c r="DD7" s="433"/>
      <c r="DE7" s="433"/>
      <c r="DF7" s="433"/>
      <c r="DG7" s="433"/>
      <c r="DH7" s="433"/>
      <c r="DI7" s="434"/>
    </row>
    <row r="8" spans="1:119" ht="18.75" customHeight="1" thickBot="1" x14ac:dyDescent="0.2">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28</v>
      </c>
      <c r="AN8" s="389"/>
      <c r="AO8" s="389"/>
      <c r="AP8" s="389"/>
      <c r="AQ8" s="389"/>
      <c r="AR8" s="389"/>
      <c r="AS8" s="389"/>
      <c r="AT8" s="390"/>
      <c r="AU8" s="490" t="s">
        <v>15</v>
      </c>
      <c r="AV8" s="491"/>
      <c r="AW8" s="491"/>
      <c r="AX8" s="491"/>
      <c r="AY8" s="446" t="s">
        <v>29</v>
      </c>
      <c r="AZ8" s="447"/>
      <c r="BA8" s="447"/>
      <c r="BB8" s="447"/>
      <c r="BC8" s="447"/>
      <c r="BD8" s="447"/>
      <c r="BE8" s="447"/>
      <c r="BF8" s="447"/>
      <c r="BG8" s="447"/>
      <c r="BH8" s="447"/>
      <c r="BI8" s="447"/>
      <c r="BJ8" s="447"/>
      <c r="BK8" s="447"/>
      <c r="BL8" s="447"/>
      <c r="BM8" s="448"/>
      <c r="BN8" s="432">
        <v>354318</v>
      </c>
      <c r="BO8" s="433"/>
      <c r="BP8" s="433"/>
      <c r="BQ8" s="433"/>
      <c r="BR8" s="433"/>
      <c r="BS8" s="433"/>
      <c r="BT8" s="433"/>
      <c r="BU8" s="434"/>
      <c r="BV8" s="432">
        <v>384851</v>
      </c>
      <c r="BW8" s="433"/>
      <c r="BX8" s="433"/>
      <c r="BY8" s="433"/>
      <c r="BZ8" s="433"/>
      <c r="CA8" s="433"/>
      <c r="CB8" s="433"/>
      <c r="CC8" s="434"/>
      <c r="CD8" s="472" t="s">
        <v>30</v>
      </c>
      <c r="CE8" s="392"/>
      <c r="CF8" s="392"/>
      <c r="CG8" s="392"/>
      <c r="CH8" s="392"/>
      <c r="CI8" s="392"/>
      <c r="CJ8" s="392"/>
      <c r="CK8" s="392"/>
      <c r="CL8" s="392"/>
      <c r="CM8" s="392"/>
      <c r="CN8" s="392"/>
      <c r="CO8" s="392"/>
      <c r="CP8" s="392"/>
      <c r="CQ8" s="392"/>
      <c r="CR8" s="392"/>
      <c r="CS8" s="473"/>
      <c r="CT8" s="535">
        <v>0.16</v>
      </c>
      <c r="CU8" s="536"/>
      <c r="CV8" s="536"/>
      <c r="CW8" s="536"/>
      <c r="CX8" s="536"/>
      <c r="CY8" s="536"/>
      <c r="CZ8" s="536"/>
      <c r="DA8" s="537"/>
      <c r="DB8" s="535">
        <v>0.16</v>
      </c>
      <c r="DC8" s="536"/>
      <c r="DD8" s="536"/>
      <c r="DE8" s="536"/>
      <c r="DF8" s="536"/>
      <c r="DG8" s="536"/>
      <c r="DH8" s="536"/>
      <c r="DI8" s="537"/>
    </row>
    <row r="9" spans="1:119" ht="18.75" customHeight="1" thickBot="1" x14ac:dyDescent="0.2">
      <c r="A9" s="175"/>
      <c r="B9" s="564" t="s">
        <v>31</v>
      </c>
      <c r="C9" s="565"/>
      <c r="D9" s="565"/>
      <c r="E9" s="565"/>
      <c r="F9" s="565"/>
      <c r="G9" s="565"/>
      <c r="H9" s="565"/>
      <c r="I9" s="565"/>
      <c r="J9" s="565"/>
      <c r="K9" s="483"/>
      <c r="L9" s="566" t="s">
        <v>32</v>
      </c>
      <c r="M9" s="567"/>
      <c r="N9" s="567"/>
      <c r="O9" s="567"/>
      <c r="P9" s="567"/>
      <c r="Q9" s="568"/>
      <c r="R9" s="569">
        <v>2016</v>
      </c>
      <c r="S9" s="570"/>
      <c r="T9" s="570"/>
      <c r="U9" s="570"/>
      <c r="V9" s="571"/>
      <c r="W9" s="501" t="s">
        <v>33</v>
      </c>
      <c r="X9" s="502"/>
      <c r="Y9" s="502"/>
      <c r="Z9" s="502"/>
      <c r="AA9" s="502"/>
      <c r="AB9" s="502"/>
      <c r="AC9" s="502"/>
      <c r="AD9" s="502"/>
      <c r="AE9" s="502"/>
      <c r="AF9" s="502"/>
      <c r="AG9" s="502"/>
      <c r="AH9" s="502"/>
      <c r="AI9" s="502"/>
      <c r="AJ9" s="502"/>
      <c r="AK9" s="502"/>
      <c r="AL9" s="572"/>
      <c r="AM9" s="489" t="s">
        <v>34</v>
      </c>
      <c r="AN9" s="389"/>
      <c r="AO9" s="389"/>
      <c r="AP9" s="389"/>
      <c r="AQ9" s="389"/>
      <c r="AR9" s="389"/>
      <c r="AS9" s="389"/>
      <c r="AT9" s="390"/>
      <c r="AU9" s="490" t="s">
        <v>15</v>
      </c>
      <c r="AV9" s="491"/>
      <c r="AW9" s="491"/>
      <c r="AX9" s="491"/>
      <c r="AY9" s="446" t="s">
        <v>35</v>
      </c>
      <c r="AZ9" s="447"/>
      <c r="BA9" s="447"/>
      <c r="BB9" s="447"/>
      <c r="BC9" s="447"/>
      <c r="BD9" s="447"/>
      <c r="BE9" s="447"/>
      <c r="BF9" s="447"/>
      <c r="BG9" s="447"/>
      <c r="BH9" s="447"/>
      <c r="BI9" s="447"/>
      <c r="BJ9" s="447"/>
      <c r="BK9" s="447"/>
      <c r="BL9" s="447"/>
      <c r="BM9" s="448"/>
      <c r="BN9" s="432">
        <v>-30533</v>
      </c>
      <c r="BO9" s="433"/>
      <c r="BP9" s="433"/>
      <c r="BQ9" s="433"/>
      <c r="BR9" s="433"/>
      <c r="BS9" s="433"/>
      <c r="BT9" s="433"/>
      <c r="BU9" s="434"/>
      <c r="BV9" s="432">
        <v>50365</v>
      </c>
      <c r="BW9" s="433"/>
      <c r="BX9" s="433"/>
      <c r="BY9" s="433"/>
      <c r="BZ9" s="433"/>
      <c r="CA9" s="433"/>
      <c r="CB9" s="433"/>
      <c r="CC9" s="434"/>
      <c r="CD9" s="472" t="s">
        <v>36</v>
      </c>
      <c r="CE9" s="392"/>
      <c r="CF9" s="392"/>
      <c r="CG9" s="392"/>
      <c r="CH9" s="392"/>
      <c r="CI9" s="392"/>
      <c r="CJ9" s="392"/>
      <c r="CK9" s="392"/>
      <c r="CL9" s="392"/>
      <c r="CM9" s="392"/>
      <c r="CN9" s="392"/>
      <c r="CO9" s="392"/>
      <c r="CP9" s="392"/>
      <c r="CQ9" s="392"/>
      <c r="CR9" s="392"/>
      <c r="CS9" s="473"/>
      <c r="CT9" s="429">
        <v>11.6</v>
      </c>
      <c r="CU9" s="430"/>
      <c r="CV9" s="430"/>
      <c r="CW9" s="430"/>
      <c r="CX9" s="430"/>
      <c r="CY9" s="430"/>
      <c r="CZ9" s="430"/>
      <c r="DA9" s="431"/>
      <c r="DB9" s="429">
        <v>12.7</v>
      </c>
      <c r="DC9" s="430"/>
      <c r="DD9" s="430"/>
      <c r="DE9" s="430"/>
      <c r="DF9" s="430"/>
      <c r="DG9" s="430"/>
      <c r="DH9" s="430"/>
      <c r="DI9" s="431"/>
    </row>
    <row r="10" spans="1:119" ht="18.75" customHeight="1" thickBot="1" x14ac:dyDescent="0.2">
      <c r="A10" s="175"/>
      <c r="B10" s="564"/>
      <c r="C10" s="565"/>
      <c r="D10" s="565"/>
      <c r="E10" s="565"/>
      <c r="F10" s="565"/>
      <c r="G10" s="565"/>
      <c r="H10" s="565"/>
      <c r="I10" s="565"/>
      <c r="J10" s="565"/>
      <c r="K10" s="483"/>
      <c r="L10" s="388" t="s">
        <v>37</v>
      </c>
      <c r="M10" s="389"/>
      <c r="N10" s="389"/>
      <c r="O10" s="389"/>
      <c r="P10" s="389"/>
      <c r="Q10" s="390"/>
      <c r="R10" s="385">
        <v>2261</v>
      </c>
      <c r="S10" s="386"/>
      <c r="T10" s="386"/>
      <c r="U10" s="386"/>
      <c r="V10" s="445"/>
      <c r="W10" s="573"/>
      <c r="X10" s="383"/>
      <c r="Y10" s="383"/>
      <c r="Z10" s="383"/>
      <c r="AA10" s="383"/>
      <c r="AB10" s="383"/>
      <c r="AC10" s="383"/>
      <c r="AD10" s="383"/>
      <c r="AE10" s="383"/>
      <c r="AF10" s="383"/>
      <c r="AG10" s="383"/>
      <c r="AH10" s="383"/>
      <c r="AI10" s="383"/>
      <c r="AJ10" s="383"/>
      <c r="AK10" s="383"/>
      <c r="AL10" s="574"/>
      <c r="AM10" s="489" t="s">
        <v>38</v>
      </c>
      <c r="AN10" s="389"/>
      <c r="AO10" s="389"/>
      <c r="AP10" s="389"/>
      <c r="AQ10" s="389"/>
      <c r="AR10" s="389"/>
      <c r="AS10" s="389"/>
      <c r="AT10" s="390"/>
      <c r="AU10" s="490" t="s">
        <v>39</v>
      </c>
      <c r="AV10" s="491"/>
      <c r="AW10" s="491"/>
      <c r="AX10" s="491"/>
      <c r="AY10" s="446" t="s">
        <v>40</v>
      </c>
      <c r="AZ10" s="447"/>
      <c r="BA10" s="447"/>
      <c r="BB10" s="447"/>
      <c r="BC10" s="447"/>
      <c r="BD10" s="447"/>
      <c r="BE10" s="447"/>
      <c r="BF10" s="447"/>
      <c r="BG10" s="447"/>
      <c r="BH10" s="447"/>
      <c r="BI10" s="447"/>
      <c r="BJ10" s="447"/>
      <c r="BK10" s="447"/>
      <c r="BL10" s="447"/>
      <c r="BM10" s="448"/>
      <c r="BN10" s="432">
        <v>100300</v>
      </c>
      <c r="BO10" s="433"/>
      <c r="BP10" s="433"/>
      <c r="BQ10" s="433"/>
      <c r="BR10" s="433"/>
      <c r="BS10" s="433"/>
      <c r="BT10" s="433"/>
      <c r="BU10" s="434"/>
      <c r="BV10" s="432">
        <v>125600</v>
      </c>
      <c r="BW10" s="433"/>
      <c r="BX10" s="433"/>
      <c r="BY10" s="433"/>
      <c r="BZ10" s="433"/>
      <c r="CA10" s="433"/>
      <c r="CB10" s="433"/>
      <c r="CC10" s="434"/>
      <c r="CD10" s="178" t="s">
        <v>41</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64"/>
      <c r="C11" s="565"/>
      <c r="D11" s="565"/>
      <c r="E11" s="565"/>
      <c r="F11" s="565"/>
      <c r="G11" s="565"/>
      <c r="H11" s="565"/>
      <c r="I11" s="565"/>
      <c r="J11" s="565"/>
      <c r="K11" s="483"/>
      <c r="L11" s="393" t="s">
        <v>42</v>
      </c>
      <c r="M11" s="394"/>
      <c r="N11" s="394"/>
      <c r="O11" s="394"/>
      <c r="P11" s="394"/>
      <c r="Q11" s="395"/>
      <c r="R11" s="561" t="s">
        <v>43</v>
      </c>
      <c r="S11" s="562"/>
      <c r="T11" s="562"/>
      <c r="U11" s="562"/>
      <c r="V11" s="563"/>
      <c r="W11" s="573"/>
      <c r="X11" s="383"/>
      <c r="Y11" s="383"/>
      <c r="Z11" s="383"/>
      <c r="AA11" s="383"/>
      <c r="AB11" s="383"/>
      <c r="AC11" s="383"/>
      <c r="AD11" s="383"/>
      <c r="AE11" s="383"/>
      <c r="AF11" s="383"/>
      <c r="AG11" s="383"/>
      <c r="AH11" s="383"/>
      <c r="AI11" s="383"/>
      <c r="AJ11" s="383"/>
      <c r="AK11" s="383"/>
      <c r="AL11" s="574"/>
      <c r="AM11" s="489" t="s">
        <v>44</v>
      </c>
      <c r="AN11" s="389"/>
      <c r="AO11" s="389"/>
      <c r="AP11" s="389"/>
      <c r="AQ11" s="389"/>
      <c r="AR11" s="389"/>
      <c r="AS11" s="389"/>
      <c r="AT11" s="390"/>
      <c r="AU11" s="490" t="s">
        <v>39</v>
      </c>
      <c r="AV11" s="491"/>
      <c r="AW11" s="491"/>
      <c r="AX11" s="491"/>
      <c r="AY11" s="446" t="s">
        <v>45</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46</v>
      </c>
      <c r="CE11" s="392"/>
      <c r="CF11" s="392"/>
      <c r="CG11" s="392"/>
      <c r="CH11" s="392"/>
      <c r="CI11" s="392"/>
      <c r="CJ11" s="392"/>
      <c r="CK11" s="392"/>
      <c r="CL11" s="392"/>
      <c r="CM11" s="392"/>
      <c r="CN11" s="392"/>
      <c r="CO11" s="392"/>
      <c r="CP11" s="392"/>
      <c r="CQ11" s="392"/>
      <c r="CR11" s="392"/>
      <c r="CS11" s="473"/>
      <c r="CT11" s="535" t="s">
        <v>47</v>
      </c>
      <c r="CU11" s="536"/>
      <c r="CV11" s="536"/>
      <c r="CW11" s="536"/>
      <c r="CX11" s="536"/>
      <c r="CY11" s="536"/>
      <c r="CZ11" s="536"/>
      <c r="DA11" s="537"/>
      <c r="DB11" s="535" t="s">
        <v>47</v>
      </c>
      <c r="DC11" s="536"/>
      <c r="DD11" s="536"/>
      <c r="DE11" s="536"/>
      <c r="DF11" s="536"/>
      <c r="DG11" s="536"/>
      <c r="DH11" s="536"/>
      <c r="DI11" s="537"/>
    </row>
    <row r="12" spans="1:119" ht="18.75" customHeight="1" x14ac:dyDescent="0.15">
      <c r="A12" s="175"/>
      <c r="B12" s="538" t="s">
        <v>48</v>
      </c>
      <c r="C12" s="539"/>
      <c r="D12" s="539"/>
      <c r="E12" s="539"/>
      <c r="F12" s="539"/>
      <c r="G12" s="539"/>
      <c r="H12" s="539"/>
      <c r="I12" s="539"/>
      <c r="J12" s="539"/>
      <c r="K12" s="540"/>
      <c r="L12" s="547" t="s">
        <v>49</v>
      </c>
      <c r="M12" s="548"/>
      <c r="N12" s="548"/>
      <c r="O12" s="548"/>
      <c r="P12" s="548"/>
      <c r="Q12" s="549"/>
      <c r="R12" s="550">
        <v>2109</v>
      </c>
      <c r="S12" s="551"/>
      <c r="T12" s="551"/>
      <c r="U12" s="551"/>
      <c r="V12" s="552"/>
      <c r="W12" s="553" t="s">
        <v>7</v>
      </c>
      <c r="X12" s="491"/>
      <c r="Y12" s="491"/>
      <c r="Z12" s="491"/>
      <c r="AA12" s="491"/>
      <c r="AB12" s="554"/>
      <c r="AC12" s="555" t="s">
        <v>50</v>
      </c>
      <c r="AD12" s="556"/>
      <c r="AE12" s="556"/>
      <c r="AF12" s="556"/>
      <c r="AG12" s="557"/>
      <c r="AH12" s="555" t="s">
        <v>51</v>
      </c>
      <c r="AI12" s="556"/>
      <c r="AJ12" s="556"/>
      <c r="AK12" s="556"/>
      <c r="AL12" s="558"/>
      <c r="AM12" s="489" t="s">
        <v>52</v>
      </c>
      <c r="AN12" s="389"/>
      <c r="AO12" s="389"/>
      <c r="AP12" s="389"/>
      <c r="AQ12" s="389"/>
      <c r="AR12" s="389"/>
      <c r="AS12" s="389"/>
      <c r="AT12" s="390"/>
      <c r="AU12" s="490" t="s">
        <v>15</v>
      </c>
      <c r="AV12" s="491"/>
      <c r="AW12" s="491"/>
      <c r="AX12" s="491"/>
      <c r="AY12" s="446" t="s">
        <v>53</v>
      </c>
      <c r="AZ12" s="447"/>
      <c r="BA12" s="447"/>
      <c r="BB12" s="447"/>
      <c r="BC12" s="447"/>
      <c r="BD12" s="447"/>
      <c r="BE12" s="447"/>
      <c r="BF12" s="447"/>
      <c r="BG12" s="447"/>
      <c r="BH12" s="447"/>
      <c r="BI12" s="447"/>
      <c r="BJ12" s="447"/>
      <c r="BK12" s="447"/>
      <c r="BL12" s="447"/>
      <c r="BM12" s="448"/>
      <c r="BN12" s="432">
        <v>100000</v>
      </c>
      <c r="BO12" s="433"/>
      <c r="BP12" s="433"/>
      <c r="BQ12" s="433"/>
      <c r="BR12" s="433"/>
      <c r="BS12" s="433"/>
      <c r="BT12" s="433"/>
      <c r="BU12" s="434"/>
      <c r="BV12" s="432">
        <v>0</v>
      </c>
      <c r="BW12" s="433"/>
      <c r="BX12" s="433"/>
      <c r="BY12" s="433"/>
      <c r="BZ12" s="433"/>
      <c r="CA12" s="433"/>
      <c r="CB12" s="433"/>
      <c r="CC12" s="434"/>
      <c r="CD12" s="472" t="s">
        <v>54</v>
      </c>
      <c r="CE12" s="392"/>
      <c r="CF12" s="392"/>
      <c r="CG12" s="392"/>
      <c r="CH12" s="392"/>
      <c r="CI12" s="392"/>
      <c r="CJ12" s="392"/>
      <c r="CK12" s="392"/>
      <c r="CL12" s="392"/>
      <c r="CM12" s="392"/>
      <c r="CN12" s="392"/>
      <c r="CO12" s="392"/>
      <c r="CP12" s="392"/>
      <c r="CQ12" s="392"/>
      <c r="CR12" s="392"/>
      <c r="CS12" s="473"/>
      <c r="CT12" s="535" t="s">
        <v>47</v>
      </c>
      <c r="CU12" s="536"/>
      <c r="CV12" s="536"/>
      <c r="CW12" s="536"/>
      <c r="CX12" s="536"/>
      <c r="CY12" s="536"/>
      <c r="CZ12" s="536"/>
      <c r="DA12" s="537"/>
      <c r="DB12" s="535" t="s">
        <v>47</v>
      </c>
      <c r="DC12" s="536"/>
      <c r="DD12" s="536"/>
      <c r="DE12" s="536"/>
      <c r="DF12" s="536"/>
      <c r="DG12" s="536"/>
      <c r="DH12" s="536"/>
      <c r="DI12" s="537"/>
    </row>
    <row r="13" spans="1:119" ht="18.75" customHeight="1" x14ac:dyDescent="0.15">
      <c r="A13" s="175"/>
      <c r="B13" s="541"/>
      <c r="C13" s="542"/>
      <c r="D13" s="542"/>
      <c r="E13" s="542"/>
      <c r="F13" s="542"/>
      <c r="G13" s="542"/>
      <c r="H13" s="542"/>
      <c r="I13" s="542"/>
      <c r="J13" s="542"/>
      <c r="K13" s="543"/>
      <c r="L13" s="184"/>
      <c r="M13" s="516" t="s">
        <v>55</v>
      </c>
      <c r="N13" s="517"/>
      <c r="O13" s="517"/>
      <c r="P13" s="517"/>
      <c r="Q13" s="518"/>
      <c r="R13" s="519">
        <v>2084</v>
      </c>
      <c r="S13" s="520"/>
      <c r="T13" s="520"/>
      <c r="U13" s="520"/>
      <c r="V13" s="521"/>
      <c r="W13" s="522" t="s">
        <v>56</v>
      </c>
      <c r="X13" s="418"/>
      <c r="Y13" s="418"/>
      <c r="Z13" s="418"/>
      <c r="AA13" s="418"/>
      <c r="AB13" s="419"/>
      <c r="AC13" s="385">
        <v>172</v>
      </c>
      <c r="AD13" s="386"/>
      <c r="AE13" s="386"/>
      <c r="AF13" s="386"/>
      <c r="AG13" s="387"/>
      <c r="AH13" s="385">
        <v>224</v>
      </c>
      <c r="AI13" s="386"/>
      <c r="AJ13" s="386"/>
      <c r="AK13" s="386"/>
      <c r="AL13" s="445"/>
      <c r="AM13" s="489" t="s">
        <v>57</v>
      </c>
      <c r="AN13" s="389"/>
      <c r="AO13" s="389"/>
      <c r="AP13" s="389"/>
      <c r="AQ13" s="389"/>
      <c r="AR13" s="389"/>
      <c r="AS13" s="389"/>
      <c r="AT13" s="390"/>
      <c r="AU13" s="490" t="s">
        <v>39</v>
      </c>
      <c r="AV13" s="491"/>
      <c r="AW13" s="491"/>
      <c r="AX13" s="491"/>
      <c r="AY13" s="446" t="s">
        <v>58</v>
      </c>
      <c r="AZ13" s="447"/>
      <c r="BA13" s="447"/>
      <c r="BB13" s="447"/>
      <c r="BC13" s="447"/>
      <c r="BD13" s="447"/>
      <c r="BE13" s="447"/>
      <c r="BF13" s="447"/>
      <c r="BG13" s="447"/>
      <c r="BH13" s="447"/>
      <c r="BI13" s="447"/>
      <c r="BJ13" s="447"/>
      <c r="BK13" s="447"/>
      <c r="BL13" s="447"/>
      <c r="BM13" s="448"/>
      <c r="BN13" s="432">
        <v>-30233</v>
      </c>
      <c r="BO13" s="433"/>
      <c r="BP13" s="433"/>
      <c r="BQ13" s="433"/>
      <c r="BR13" s="433"/>
      <c r="BS13" s="433"/>
      <c r="BT13" s="433"/>
      <c r="BU13" s="434"/>
      <c r="BV13" s="432">
        <v>175965</v>
      </c>
      <c r="BW13" s="433"/>
      <c r="BX13" s="433"/>
      <c r="BY13" s="433"/>
      <c r="BZ13" s="433"/>
      <c r="CA13" s="433"/>
      <c r="CB13" s="433"/>
      <c r="CC13" s="434"/>
      <c r="CD13" s="472" t="s">
        <v>59</v>
      </c>
      <c r="CE13" s="392"/>
      <c r="CF13" s="392"/>
      <c r="CG13" s="392"/>
      <c r="CH13" s="392"/>
      <c r="CI13" s="392"/>
      <c r="CJ13" s="392"/>
      <c r="CK13" s="392"/>
      <c r="CL13" s="392"/>
      <c r="CM13" s="392"/>
      <c r="CN13" s="392"/>
      <c r="CO13" s="392"/>
      <c r="CP13" s="392"/>
      <c r="CQ13" s="392"/>
      <c r="CR13" s="392"/>
      <c r="CS13" s="473"/>
      <c r="CT13" s="429">
        <v>14.8</v>
      </c>
      <c r="CU13" s="430"/>
      <c r="CV13" s="430"/>
      <c r="CW13" s="430"/>
      <c r="CX13" s="430"/>
      <c r="CY13" s="430"/>
      <c r="CZ13" s="430"/>
      <c r="DA13" s="431"/>
      <c r="DB13" s="429">
        <v>14.1</v>
      </c>
      <c r="DC13" s="430"/>
      <c r="DD13" s="430"/>
      <c r="DE13" s="430"/>
      <c r="DF13" s="430"/>
      <c r="DG13" s="430"/>
      <c r="DH13" s="430"/>
      <c r="DI13" s="431"/>
    </row>
    <row r="14" spans="1:119" ht="18.75" customHeight="1" thickBot="1" x14ac:dyDescent="0.2">
      <c r="A14" s="175"/>
      <c r="B14" s="541"/>
      <c r="C14" s="542"/>
      <c r="D14" s="542"/>
      <c r="E14" s="542"/>
      <c r="F14" s="542"/>
      <c r="G14" s="542"/>
      <c r="H14" s="542"/>
      <c r="I14" s="542"/>
      <c r="J14" s="542"/>
      <c r="K14" s="543"/>
      <c r="L14" s="506" t="s">
        <v>60</v>
      </c>
      <c r="M14" s="559"/>
      <c r="N14" s="559"/>
      <c r="O14" s="559"/>
      <c r="P14" s="559"/>
      <c r="Q14" s="560"/>
      <c r="R14" s="519">
        <v>2141</v>
      </c>
      <c r="S14" s="520"/>
      <c r="T14" s="520"/>
      <c r="U14" s="520"/>
      <c r="V14" s="521"/>
      <c r="W14" s="523"/>
      <c r="X14" s="421"/>
      <c r="Y14" s="421"/>
      <c r="Z14" s="421"/>
      <c r="AA14" s="421"/>
      <c r="AB14" s="422"/>
      <c r="AC14" s="512">
        <v>15.5</v>
      </c>
      <c r="AD14" s="513"/>
      <c r="AE14" s="513"/>
      <c r="AF14" s="513"/>
      <c r="AG14" s="514"/>
      <c r="AH14" s="512">
        <v>18</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61</v>
      </c>
      <c r="CE14" s="470"/>
      <c r="CF14" s="470"/>
      <c r="CG14" s="470"/>
      <c r="CH14" s="470"/>
      <c r="CI14" s="470"/>
      <c r="CJ14" s="470"/>
      <c r="CK14" s="470"/>
      <c r="CL14" s="470"/>
      <c r="CM14" s="470"/>
      <c r="CN14" s="470"/>
      <c r="CO14" s="470"/>
      <c r="CP14" s="470"/>
      <c r="CQ14" s="470"/>
      <c r="CR14" s="470"/>
      <c r="CS14" s="471"/>
      <c r="CT14" s="529">
        <v>19.2</v>
      </c>
      <c r="CU14" s="530"/>
      <c r="CV14" s="530"/>
      <c r="CW14" s="530"/>
      <c r="CX14" s="530"/>
      <c r="CY14" s="530"/>
      <c r="CZ14" s="530"/>
      <c r="DA14" s="531"/>
      <c r="DB14" s="529">
        <v>26.5</v>
      </c>
      <c r="DC14" s="530"/>
      <c r="DD14" s="530"/>
      <c r="DE14" s="530"/>
      <c r="DF14" s="530"/>
      <c r="DG14" s="530"/>
      <c r="DH14" s="530"/>
      <c r="DI14" s="531"/>
    </row>
    <row r="15" spans="1:119" ht="18.75" customHeight="1" x14ac:dyDescent="0.15">
      <c r="A15" s="175"/>
      <c r="B15" s="541"/>
      <c r="C15" s="542"/>
      <c r="D15" s="542"/>
      <c r="E15" s="542"/>
      <c r="F15" s="542"/>
      <c r="G15" s="542"/>
      <c r="H15" s="542"/>
      <c r="I15" s="542"/>
      <c r="J15" s="542"/>
      <c r="K15" s="543"/>
      <c r="L15" s="184"/>
      <c r="M15" s="516" t="s">
        <v>55</v>
      </c>
      <c r="N15" s="517"/>
      <c r="O15" s="517"/>
      <c r="P15" s="517"/>
      <c r="Q15" s="518"/>
      <c r="R15" s="519">
        <v>2121</v>
      </c>
      <c r="S15" s="520"/>
      <c r="T15" s="520"/>
      <c r="U15" s="520"/>
      <c r="V15" s="521"/>
      <c r="W15" s="522" t="s">
        <v>62</v>
      </c>
      <c r="X15" s="418"/>
      <c r="Y15" s="418"/>
      <c r="Z15" s="418"/>
      <c r="AA15" s="418"/>
      <c r="AB15" s="419"/>
      <c r="AC15" s="385">
        <v>430</v>
      </c>
      <c r="AD15" s="386"/>
      <c r="AE15" s="386"/>
      <c r="AF15" s="386"/>
      <c r="AG15" s="387"/>
      <c r="AH15" s="385">
        <v>459</v>
      </c>
      <c r="AI15" s="386"/>
      <c r="AJ15" s="386"/>
      <c r="AK15" s="386"/>
      <c r="AL15" s="445"/>
      <c r="AM15" s="489"/>
      <c r="AN15" s="389"/>
      <c r="AO15" s="389"/>
      <c r="AP15" s="389"/>
      <c r="AQ15" s="389"/>
      <c r="AR15" s="389"/>
      <c r="AS15" s="389"/>
      <c r="AT15" s="390"/>
      <c r="AU15" s="490"/>
      <c r="AV15" s="491"/>
      <c r="AW15" s="491"/>
      <c r="AX15" s="491"/>
      <c r="AY15" s="458" t="s">
        <v>63</v>
      </c>
      <c r="AZ15" s="459"/>
      <c r="BA15" s="459"/>
      <c r="BB15" s="459"/>
      <c r="BC15" s="459"/>
      <c r="BD15" s="459"/>
      <c r="BE15" s="459"/>
      <c r="BF15" s="459"/>
      <c r="BG15" s="459"/>
      <c r="BH15" s="459"/>
      <c r="BI15" s="459"/>
      <c r="BJ15" s="459"/>
      <c r="BK15" s="459"/>
      <c r="BL15" s="459"/>
      <c r="BM15" s="460"/>
      <c r="BN15" s="461">
        <v>255000</v>
      </c>
      <c r="BO15" s="462"/>
      <c r="BP15" s="462"/>
      <c r="BQ15" s="462"/>
      <c r="BR15" s="462"/>
      <c r="BS15" s="462"/>
      <c r="BT15" s="462"/>
      <c r="BU15" s="463"/>
      <c r="BV15" s="461">
        <v>245758</v>
      </c>
      <c r="BW15" s="462"/>
      <c r="BX15" s="462"/>
      <c r="BY15" s="462"/>
      <c r="BZ15" s="462"/>
      <c r="CA15" s="462"/>
      <c r="CB15" s="462"/>
      <c r="CC15" s="463"/>
      <c r="CD15" s="532" t="s">
        <v>64</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41"/>
      <c r="C16" s="542"/>
      <c r="D16" s="542"/>
      <c r="E16" s="542"/>
      <c r="F16" s="542"/>
      <c r="G16" s="542"/>
      <c r="H16" s="542"/>
      <c r="I16" s="542"/>
      <c r="J16" s="542"/>
      <c r="K16" s="543"/>
      <c r="L16" s="506" t="s">
        <v>65</v>
      </c>
      <c r="M16" s="507"/>
      <c r="N16" s="507"/>
      <c r="O16" s="507"/>
      <c r="P16" s="507"/>
      <c r="Q16" s="508"/>
      <c r="R16" s="509" t="s">
        <v>66</v>
      </c>
      <c r="S16" s="510"/>
      <c r="T16" s="510"/>
      <c r="U16" s="510"/>
      <c r="V16" s="511"/>
      <c r="W16" s="523"/>
      <c r="X16" s="421"/>
      <c r="Y16" s="421"/>
      <c r="Z16" s="421"/>
      <c r="AA16" s="421"/>
      <c r="AB16" s="422"/>
      <c r="AC16" s="512">
        <v>38.700000000000003</v>
      </c>
      <c r="AD16" s="513"/>
      <c r="AE16" s="513"/>
      <c r="AF16" s="513"/>
      <c r="AG16" s="514"/>
      <c r="AH16" s="512">
        <v>36.799999999999997</v>
      </c>
      <c r="AI16" s="513"/>
      <c r="AJ16" s="513"/>
      <c r="AK16" s="513"/>
      <c r="AL16" s="515"/>
      <c r="AM16" s="489"/>
      <c r="AN16" s="389"/>
      <c r="AO16" s="389"/>
      <c r="AP16" s="389"/>
      <c r="AQ16" s="389"/>
      <c r="AR16" s="389"/>
      <c r="AS16" s="389"/>
      <c r="AT16" s="390"/>
      <c r="AU16" s="490"/>
      <c r="AV16" s="491"/>
      <c r="AW16" s="491"/>
      <c r="AX16" s="491"/>
      <c r="AY16" s="446" t="s">
        <v>67</v>
      </c>
      <c r="AZ16" s="447"/>
      <c r="BA16" s="447"/>
      <c r="BB16" s="447"/>
      <c r="BC16" s="447"/>
      <c r="BD16" s="447"/>
      <c r="BE16" s="447"/>
      <c r="BF16" s="447"/>
      <c r="BG16" s="447"/>
      <c r="BH16" s="447"/>
      <c r="BI16" s="447"/>
      <c r="BJ16" s="447"/>
      <c r="BK16" s="447"/>
      <c r="BL16" s="447"/>
      <c r="BM16" s="448"/>
      <c r="BN16" s="432">
        <v>1673722</v>
      </c>
      <c r="BO16" s="433"/>
      <c r="BP16" s="433"/>
      <c r="BQ16" s="433"/>
      <c r="BR16" s="433"/>
      <c r="BS16" s="433"/>
      <c r="BT16" s="433"/>
      <c r="BU16" s="434"/>
      <c r="BV16" s="432">
        <v>1687368</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
      <c r="A17" s="175"/>
      <c r="B17" s="544"/>
      <c r="C17" s="545"/>
      <c r="D17" s="545"/>
      <c r="E17" s="545"/>
      <c r="F17" s="545"/>
      <c r="G17" s="545"/>
      <c r="H17" s="545"/>
      <c r="I17" s="545"/>
      <c r="J17" s="545"/>
      <c r="K17" s="546"/>
      <c r="L17" s="189"/>
      <c r="M17" s="525" t="s">
        <v>68</v>
      </c>
      <c r="N17" s="526"/>
      <c r="O17" s="526"/>
      <c r="P17" s="526"/>
      <c r="Q17" s="527"/>
      <c r="R17" s="509" t="s">
        <v>69</v>
      </c>
      <c r="S17" s="510"/>
      <c r="T17" s="510"/>
      <c r="U17" s="510"/>
      <c r="V17" s="511"/>
      <c r="W17" s="522" t="s">
        <v>70</v>
      </c>
      <c r="X17" s="418"/>
      <c r="Y17" s="418"/>
      <c r="Z17" s="418"/>
      <c r="AA17" s="418"/>
      <c r="AB17" s="419"/>
      <c r="AC17" s="385">
        <v>508</v>
      </c>
      <c r="AD17" s="386"/>
      <c r="AE17" s="386"/>
      <c r="AF17" s="386"/>
      <c r="AG17" s="387"/>
      <c r="AH17" s="385">
        <v>563</v>
      </c>
      <c r="AI17" s="386"/>
      <c r="AJ17" s="386"/>
      <c r="AK17" s="386"/>
      <c r="AL17" s="445"/>
      <c r="AM17" s="489"/>
      <c r="AN17" s="389"/>
      <c r="AO17" s="389"/>
      <c r="AP17" s="389"/>
      <c r="AQ17" s="389"/>
      <c r="AR17" s="389"/>
      <c r="AS17" s="389"/>
      <c r="AT17" s="390"/>
      <c r="AU17" s="490"/>
      <c r="AV17" s="491"/>
      <c r="AW17" s="491"/>
      <c r="AX17" s="491"/>
      <c r="AY17" s="446" t="s">
        <v>71</v>
      </c>
      <c r="AZ17" s="447"/>
      <c r="BA17" s="447"/>
      <c r="BB17" s="447"/>
      <c r="BC17" s="447"/>
      <c r="BD17" s="447"/>
      <c r="BE17" s="447"/>
      <c r="BF17" s="447"/>
      <c r="BG17" s="447"/>
      <c r="BH17" s="447"/>
      <c r="BI17" s="447"/>
      <c r="BJ17" s="447"/>
      <c r="BK17" s="447"/>
      <c r="BL17" s="447"/>
      <c r="BM17" s="448"/>
      <c r="BN17" s="432">
        <v>303475</v>
      </c>
      <c r="BO17" s="433"/>
      <c r="BP17" s="433"/>
      <c r="BQ17" s="433"/>
      <c r="BR17" s="433"/>
      <c r="BS17" s="433"/>
      <c r="BT17" s="433"/>
      <c r="BU17" s="434"/>
      <c r="BV17" s="432">
        <v>294343</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
      <c r="A18" s="175"/>
      <c r="B18" s="482" t="s">
        <v>72</v>
      </c>
      <c r="C18" s="483"/>
      <c r="D18" s="483"/>
      <c r="E18" s="484"/>
      <c r="F18" s="484"/>
      <c r="G18" s="484"/>
      <c r="H18" s="484"/>
      <c r="I18" s="484"/>
      <c r="J18" s="484"/>
      <c r="K18" s="484"/>
      <c r="L18" s="485">
        <v>87.09</v>
      </c>
      <c r="M18" s="485"/>
      <c r="N18" s="485"/>
      <c r="O18" s="485"/>
      <c r="P18" s="485"/>
      <c r="Q18" s="485"/>
      <c r="R18" s="486"/>
      <c r="S18" s="486"/>
      <c r="T18" s="486"/>
      <c r="U18" s="486"/>
      <c r="V18" s="487"/>
      <c r="W18" s="503"/>
      <c r="X18" s="504"/>
      <c r="Y18" s="504"/>
      <c r="Z18" s="504"/>
      <c r="AA18" s="504"/>
      <c r="AB18" s="528"/>
      <c r="AC18" s="402">
        <v>45.8</v>
      </c>
      <c r="AD18" s="403"/>
      <c r="AE18" s="403"/>
      <c r="AF18" s="403"/>
      <c r="AG18" s="488"/>
      <c r="AH18" s="402">
        <v>45.2</v>
      </c>
      <c r="AI18" s="403"/>
      <c r="AJ18" s="403"/>
      <c r="AK18" s="403"/>
      <c r="AL18" s="404"/>
      <c r="AM18" s="489"/>
      <c r="AN18" s="389"/>
      <c r="AO18" s="389"/>
      <c r="AP18" s="389"/>
      <c r="AQ18" s="389"/>
      <c r="AR18" s="389"/>
      <c r="AS18" s="389"/>
      <c r="AT18" s="390"/>
      <c r="AU18" s="490"/>
      <c r="AV18" s="491"/>
      <c r="AW18" s="491"/>
      <c r="AX18" s="491"/>
      <c r="AY18" s="446" t="s">
        <v>73</v>
      </c>
      <c r="AZ18" s="447"/>
      <c r="BA18" s="447"/>
      <c r="BB18" s="447"/>
      <c r="BC18" s="447"/>
      <c r="BD18" s="447"/>
      <c r="BE18" s="447"/>
      <c r="BF18" s="447"/>
      <c r="BG18" s="447"/>
      <c r="BH18" s="447"/>
      <c r="BI18" s="447"/>
      <c r="BJ18" s="447"/>
      <c r="BK18" s="447"/>
      <c r="BL18" s="447"/>
      <c r="BM18" s="448"/>
      <c r="BN18" s="432">
        <v>1721781</v>
      </c>
      <c r="BO18" s="433"/>
      <c r="BP18" s="433"/>
      <c r="BQ18" s="433"/>
      <c r="BR18" s="433"/>
      <c r="BS18" s="433"/>
      <c r="BT18" s="433"/>
      <c r="BU18" s="434"/>
      <c r="BV18" s="432">
        <v>1616268</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
      <c r="A19" s="175"/>
      <c r="B19" s="482" t="s">
        <v>74</v>
      </c>
      <c r="C19" s="483"/>
      <c r="D19" s="483"/>
      <c r="E19" s="484"/>
      <c r="F19" s="484"/>
      <c r="G19" s="484"/>
      <c r="H19" s="484"/>
      <c r="I19" s="484"/>
      <c r="J19" s="484"/>
      <c r="K19" s="484"/>
      <c r="L19" s="492">
        <v>23</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75</v>
      </c>
      <c r="AZ19" s="447"/>
      <c r="BA19" s="447"/>
      <c r="BB19" s="447"/>
      <c r="BC19" s="447"/>
      <c r="BD19" s="447"/>
      <c r="BE19" s="447"/>
      <c r="BF19" s="447"/>
      <c r="BG19" s="447"/>
      <c r="BH19" s="447"/>
      <c r="BI19" s="447"/>
      <c r="BJ19" s="447"/>
      <c r="BK19" s="447"/>
      <c r="BL19" s="447"/>
      <c r="BM19" s="448"/>
      <c r="BN19" s="432">
        <v>2531550</v>
      </c>
      <c r="BO19" s="433"/>
      <c r="BP19" s="433"/>
      <c r="BQ19" s="433"/>
      <c r="BR19" s="433"/>
      <c r="BS19" s="433"/>
      <c r="BT19" s="433"/>
      <c r="BU19" s="434"/>
      <c r="BV19" s="432">
        <v>2451139</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
      <c r="A20" s="175"/>
      <c r="B20" s="482" t="s">
        <v>76</v>
      </c>
      <c r="C20" s="483"/>
      <c r="D20" s="483"/>
      <c r="E20" s="484"/>
      <c r="F20" s="484"/>
      <c r="G20" s="484"/>
      <c r="H20" s="484"/>
      <c r="I20" s="484"/>
      <c r="J20" s="484"/>
      <c r="K20" s="484"/>
      <c r="L20" s="492">
        <v>780</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
      <c r="A21" s="175"/>
      <c r="B21" s="479" t="s">
        <v>77</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15">
      <c r="A22" s="175"/>
      <c r="B22" s="408" t="s">
        <v>78</v>
      </c>
      <c r="C22" s="409"/>
      <c r="D22" s="410"/>
      <c r="E22" s="417" t="s">
        <v>7</v>
      </c>
      <c r="F22" s="418"/>
      <c r="G22" s="418"/>
      <c r="H22" s="418"/>
      <c r="I22" s="418"/>
      <c r="J22" s="418"/>
      <c r="K22" s="419"/>
      <c r="L22" s="417" t="s">
        <v>79</v>
      </c>
      <c r="M22" s="418"/>
      <c r="N22" s="418"/>
      <c r="O22" s="418"/>
      <c r="P22" s="419"/>
      <c r="Q22" s="423" t="s">
        <v>80</v>
      </c>
      <c r="R22" s="424"/>
      <c r="S22" s="424"/>
      <c r="T22" s="424"/>
      <c r="U22" s="424"/>
      <c r="V22" s="425"/>
      <c r="W22" s="474" t="s">
        <v>81</v>
      </c>
      <c r="X22" s="409"/>
      <c r="Y22" s="410"/>
      <c r="Z22" s="417" t="s">
        <v>7</v>
      </c>
      <c r="AA22" s="418"/>
      <c r="AB22" s="418"/>
      <c r="AC22" s="418"/>
      <c r="AD22" s="418"/>
      <c r="AE22" s="418"/>
      <c r="AF22" s="418"/>
      <c r="AG22" s="419"/>
      <c r="AH22" s="435" t="s">
        <v>82</v>
      </c>
      <c r="AI22" s="418"/>
      <c r="AJ22" s="418"/>
      <c r="AK22" s="418"/>
      <c r="AL22" s="419"/>
      <c r="AM22" s="435" t="s">
        <v>83</v>
      </c>
      <c r="AN22" s="436"/>
      <c r="AO22" s="436"/>
      <c r="AP22" s="436"/>
      <c r="AQ22" s="436"/>
      <c r="AR22" s="437"/>
      <c r="AS22" s="423" t="s">
        <v>80</v>
      </c>
      <c r="AT22" s="424"/>
      <c r="AU22" s="424"/>
      <c r="AV22" s="424"/>
      <c r="AW22" s="424"/>
      <c r="AX22" s="441"/>
      <c r="AY22" s="458" t="s">
        <v>84</v>
      </c>
      <c r="AZ22" s="459"/>
      <c r="BA22" s="459"/>
      <c r="BB22" s="459"/>
      <c r="BC22" s="459"/>
      <c r="BD22" s="459"/>
      <c r="BE22" s="459"/>
      <c r="BF22" s="459"/>
      <c r="BG22" s="459"/>
      <c r="BH22" s="459"/>
      <c r="BI22" s="459"/>
      <c r="BJ22" s="459"/>
      <c r="BK22" s="459"/>
      <c r="BL22" s="459"/>
      <c r="BM22" s="460"/>
      <c r="BN22" s="461">
        <v>2783926</v>
      </c>
      <c r="BO22" s="462"/>
      <c r="BP22" s="462"/>
      <c r="BQ22" s="462"/>
      <c r="BR22" s="462"/>
      <c r="BS22" s="462"/>
      <c r="BT22" s="462"/>
      <c r="BU22" s="463"/>
      <c r="BV22" s="461">
        <v>2889344</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15">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85</v>
      </c>
      <c r="AZ23" s="447"/>
      <c r="BA23" s="447"/>
      <c r="BB23" s="447"/>
      <c r="BC23" s="447"/>
      <c r="BD23" s="447"/>
      <c r="BE23" s="447"/>
      <c r="BF23" s="447"/>
      <c r="BG23" s="447"/>
      <c r="BH23" s="447"/>
      <c r="BI23" s="447"/>
      <c r="BJ23" s="447"/>
      <c r="BK23" s="447"/>
      <c r="BL23" s="447"/>
      <c r="BM23" s="448"/>
      <c r="BN23" s="432">
        <v>2222936</v>
      </c>
      <c r="BO23" s="433"/>
      <c r="BP23" s="433"/>
      <c r="BQ23" s="433"/>
      <c r="BR23" s="433"/>
      <c r="BS23" s="433"/>
      <c r="BT23" s="433"/>
      <c r="BU23" s="434"/>
      <c r="BV23" s="432">
        <v>2294752</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
      <c r="A24" s="175"/>
      <c r="B24" s="411"/>
      <c r="C24" s="412"/>
      <c r="D24" s="413"/>
      <c r="E24" s="388" t="s">
        <v>86</v>
      </c>
      <c r="F24" s="389"/>
      <c r="G24" s="389"/>
      <c r="H24" s="389"/>
      <c r="I24" s="389"/>
      <c r="J24" s="389"/>
      <c r="K24" s="390"/>
      <c r="L24" s="385">
        <v>1</v>
      </c>
      <c r="M24" s="386"/>
      <c r="N24" s="386"/>
      <c r="O24" s="386"/>
      <c r="P24" s="387"/>
      <c r="Q24" s="385">
        <v>6180</v>
      </c>
      <c r="R24" s="386"/>
      <c r="S24" s="386"/>
      <c r="T24" s="386"/>
      <c r="U24" s="386"/>
      <c r="V24" s="387"/>
      <c r="W24" s="475"/>
      <c r="X24" s="412"/>
      <c r="Y24" s="413"/>
      <c r="Z24" s="388" t="s">
        <v>87</v>
      </c>
      <c r="AA24" s="389"/>
      <c r="AB24" s="389"/>
      <c r="AC24" s="389"/>
      <c r="AD24" s="389"/>
      <c r="AE24" s="389"/>
      <c r="AF24" s="389"/>
      <c r="AG24" s="390"/>
      <c r="AH24" s="385">
        <v>52</v>
      </c>
      <c r="AI24" s="386"/>
      <c r="AJ24" s="386"/>
      <c r="AK24" s="386"/>
      <c r="AL24" s="387"/>
      <c r="AM24" s="385">
        <v>151632</v>
      </c>
      <c r="AN24" s="386"/>
      <c r="AO24" s="386"/>
      <c r="AP24" s="386"/>
      <c r="AQ24" s="386"/>
      <c r="AR24" s="387"/>
      <c r="AS24" s="385">
        <v>2916</v>
      </c>
      <c r="AT24" s="386"/>
      <c r="AU24" s="386"/>
      <c r="AV24" s="386"/>
      <c r="AW24" s="386"/>
      <c r="AX24" s="445"/>
      <c r="AY24" s="405" t="s">
        <v>88</v>
      </c>
      <c r="AZ24" s="406"/>
      <c r="BA24" s="406"/>
      <c r="BB24" s="406"/>
      <c r="BC24" s="406"/>
      <c r="BD24" s="406"/>
      <c r="BE24" s="406"/>
      <c r="BF24" s="406"/>
      <c r="BG24" s="406"/>
      <c r="BH24" s="406"/>
      <c r="BI24" s="406"/>
      <c r="BJ24" s="406"/>
      <c r="BK24" s="406"/>
      <c r="BL24" s="406"/>
      <c r="BM24" s="407"/>
      <c r="BN24" s="432">
        <v>1981938</v>
      </c>
      <c r="BO24" s="433"/>
      <c r="BP24" s="433"/>
      <c r="BQ24" s="433"/>
      <c r="BR24" s="433"/>
      <c r="BS24" s="433"/>
      <c r="BT24" s="433"/>
      <c r="BU24" s="434"/>
      <c r="BV24" s="432">
        <v>2006254</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15">
      <c r="A25" s="175"/>
      <c r="B25" s="411"/>
      <c r="C25" s="412"/>
      <c r="D25" s="413"/>
      <c r="E25" s="388" t="s">
        <v>89</v>
      </c>
      <c r="F25" s="389"/>
      <c r="G25" s="389"/>
      <c r="H25" s="389"/>
      <c r="I25" s="389"/>
      <c r="J25" s="389"/>
      <c r="K25" s="390"/>
      <c r="L25" s="385">
        <v>1</v>
      </c>
      <c r="M25" s="386"/>
      <c r="N25" s="386"/>
      <c r="O25" s="386"/>
      <c r="P25" s="387"/>
      <c r="Q25" s="385">
        <v>5070</v>
      </c>
      <c r="R25" s="386"/>
      <c r="S25" s="386"/>
      <c r="T25" s="386"/>
      <c r="U25" s="386"/>
      <c r="V25" s="387"/>
      <c r="W25" s="475"/>
      <c r="X25" s="412"/>
      <c r="Y25" s="413"/>
      <c r="Z25" s="388" t="s">
        <v>90</v>
      </c>
      <c r="AA25" s="389"/>
      <c r="AB25" s="389"/>
      <c r="AC25" s="389"/>
      <c r="AD25" s="389"/>
      <c r="AE25" s="389"/>
      <c r="AF25" s="389"/>
      <c r="AG25" s="390"/>
      <c r="AH25" s="385" t="s">
        <v>47</v>
      </c>
      <c r="AI25" s="386"/>
      <c r="AJ25" s="386"/>
      <c r="AK25" s="386"/>
      <c r="AL25" s="387"/>
      <c r="AM25" s="385" t="s">
        <v>47</v>
      </c>
      <c r="AN25" s="386"/>
      <c r="AO25" s="386"/>
      <c r="AP25" s="386"/>
      <c r="AQ25" s="386"/>
      <c r="AR25" s="387"/>
      <c r="AS25" s="385" t="s">
        <v>47</v>
      </c>
      <c r="AT25" s="386"/>
      <c r="AU25" s="386"/>
      <c r="AV25" s="386"/>
      <c r="AW25" s="386"/>
      <c r="AX25" s="445"/>
      <c r="AY25" s="458" t="s">
        <v>91</v>
      </c>
      <c r="AZ25" s="459"/>
      <c r="BA25" s="459"/>
      <c r="BB25" s="459"/>
      <c r="BC25" s="459"/>
      <c r="BD25" s="459"/>
      <c r="BE25" s="459"/>
      <c r="BF25" s="459"/>
      <c r="BG25" s="459"/>
      <c r="BH25" s="459"/>
      <c r="BI25" s="459"/>
      <c r="BJ25" s="459"/>
      <c r="BK25" s="459"/>
      <c r="BL25" s="459"/>
      <c r="BM25" s="460"/>
      <c r="BN25" s="461">
        <v>8977</v>
      </c>
      <c r="BO25" s="462"/>
      <c r="BP25" s="462"/>
      <c r="BQ25" s="462"/>
      <c r="BR25" s="462"/>
      <c r="BS25" s="462"/>
      <c r="BT25" s="462"/>
      <c r="BU25" s="463"/>
      <c r="BV25" s="461">
        <v>11580</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15">
      <c r="A26" s="175"/>
      <c r="B26" s="411"/>
      <c r="C26" s="412"/>
      <c r="D26" s="413"/>
      <c r="E26" s="388" t="s">
        <v>92</v>
      </c>
      <c r="F26" s="389"/>
      <c r="G26" s="389"/>
      <c r="H26" s="389"/>
      <c r="I26" s="389"/>
      <c r="J26" s="389"/>
      <c r="K26" s="390"/>
      <c r="L26" s="385">
        <v>1</v>
      </c>
      <c r="M26" s="386"/>
      <c r="N26" s="386"/>
      <c r="O26" s="386"/>
      <c r="P26" s="387"/>
      <c r="Q26" s="385">
        <v>4980</v>
      </c>
      <c r="R26" s="386"/>
      <c r="S26" s="386"/>
      <c r="T26" s="386"/>
      <c r="U26" s="386"/>
      <c r="V26" s="387"/>
      <c r="W26" s="475"/>
      <c r="X26" s="412"/>
      <c r="Y26" s="413"/>
      <c r="Z26" s="388" t="s">
        <v>93</v>
      </c>
      <c r="AA26" s="443"/>
      <c r="AB26" s="443"/>
      <c r="AC26" s="443"/>
      <c r="AD26" s="443"/>
      <c r="AE26" s="443"/>
      <c r="AF26" s="443"/>
      <c r="AG26" s="444"/>
      <c r="AH26" s="385">
        <v>2</v>
      </c>
      <c r="AI26" s="386"/>
      <c r="AJ26" s="386"/>
      <c r="AK26" s="386"/>
      <c r="AL26" s="387"/>
      <c r="AM26" s="385" t="s">
        <v>94</v>
      </c>
      <c r="AN26" s="386"/>
      <c r="AO26" s="386"/>
      <c r="AP26" s="386"/>
      <c r="AQ26" s="386"/>
      <c r="AR26" s="387"/>
      <c r="AS26" s="385" t="s">
        <v>94</v>
      </c>
      <c r="AT26" s="386"/>
      <c r="AU26" s="386"/>
      <c r="AV26" s="386"/>
      <c r="AW26" s="386"/>
      <c r="AX26" s="445"/>
      <c r="AY26" s="472" t="s">
        <v>95</v>
      </c>
      <c r="AZ26" s="392"/>
      <c r="BA26" s="392"/>
      <c r="BB26" s="392"/>
      <c r="BC26" s="392"/>
      <c r="BD26" s="392"/>
      <c r="BE26" s="392"/>
      <c r="BF26" s="392"/>
      <c r="BG26" s="392"/>
      <c r="BH26" s="392"/>
      <c r="BI26" s="392"/>
      <c r="BJ26" s="392"/>
      <c r="BK26" s="392"/>
      <c r="BL26" s="392"/>
      <c r="BM26" s="473"/>
      <c r="BN26" s="432" t="s">
        <v>47</v>
      </c>
      <c r="BO26" s="433"/>
      <c r="BP26" s="433"/>
      <c r="BQ26" s="433"/>
      <c r="BR26" s="433"/>
      <c r="BS26" s="433"/>
      <c r="BT26" s="433"/>
      <c r="BU26" s="434"/>
      <c r="BV26" s="432" t="s">
        <v>47</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
      <c r="A27" s="175"/>
      <c r="B27" s="411"/>
      <c r="C27" s="412"/>
      <c r="D27" s="413"/>
      <c r="E27" s="388" t="s">
        <v>96</v>
      </c>
      <c r="F27" s="389"/>
      <c r="G27" s="389"/>
      <c r="H27" s="389"/>
      <c r="I27" s="389"/>
      <c r="J27" s="389"/>
      <c r="K27" s="390"/>
      <c r="L27" s="385">
        <v>1</v>
      </c>
      <c r="M27" s="386"/>
      <c r="N27" s="386"/>
      <c r="O27" s="386"/>
      <c r="P27" s="387"/>
      <c r="Q27" s="385">
        <v>2650</v>
      </c>
      <c r="R27" s="386"/>
      <c r="S27" s="386"/>
      <c r="T27" s="386"/>
      <c r="U27" s="386"/>
      <c r="V27" s="387"/>
      <c r="W27" s="475"/>
      <c r="X27" s="412"/>
      <c r="Y27" s="413"/>
      <c r="Z27" s="388" t="s">
        <v>97</v>
      </c>
      <c r="AA27" s="389"/>
      <c r="AB27" s="389"/>
      <c r="AC27" s="389"/>
      <c r="AD27" s="389"/>
      <c r="AE27" s="389"/>
      <c r="AF27" s="389"/>
      <c r="AG27" s="390"/>
      <c r="AH27" s="385">
        <v>1</v>
      </c>
      <c r="AI27" s="386"/>
      <c r="AJ27" s="386"/>
      <c r="AK27" s="386"/>
      <c r="AL27" s="387"/>
      <c r="AM27" s="385" t="s">
        <v>94</v>
      </c>
      <c r="AN27" s="386"/>
      <c r="AO27" s="386"/>
      <c r="AP27" s="386"/>
      <c r="AQ27" s="386"/>
      <c r="AR27" s="387"/>
      <c r="AS27" s="385" t="s">
        <v>94</v>
      </c>
      <c r="AT27" s="386"/>
      <c r="AU27" s="386"/>
      <c r="AV27" s="386"/>
      <c r="AW27" s="386"/>
      <c r="AX27" s="445"/>
      <c r="AY27" s="469" t="s">
        <v>98</v>
      </c>
      <c r="AZ27" s="470"/>
      <c r="BA27" s="470"/>
      <c r="BB27" s="470"/>
      <c r="BC27" s="470"/>
      <c r="BD27" s="470"/>
      <c r="BE27" s="470"/>
      <c r="BF27" s="470"/>
      <c r="BG27" s="470"/>
      <c r="BH27" s="470"/>
      <c r="BI27" s="470"/>
      <c r="BJ27" s="470"/>
      <c r="BK27" s="470"/>
      <c r="BL27" s="470"/>
      <c r="BM27" s="471"/>
      <c r="BN27" s="466">
        <v>85500</v>
      </c>
      <c r="BO27" s="467"/>
      <c r="BP27" s="467"/>
      <c r="BQ27" s="467"/>
      <c r="BR27" s="467"/>
      <c r="BS27" s="467"/>
      <c r="BT27" s="467"/>
      <c r="BU27" s="468"/>
      <c r="BV27" s="466">
        <v>85500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15">
      <c r="A28" s="175"/>
      <c r="B28" s="411"/>
      <c r="C28" s="412"/>
      <c r="D28" s="413"/>
      <c r="E28" s="388" t="s">
        <v>99</v>
      </c>
      <c r="F28" s="389"/>
      <c r="G28" s="389"/>
      <c r="H28" s="389"/>
      <c r="I28" s="389"/>
      <c r="J28" s="389"/>
      <c r="K28" s="390"/>
      <c r="L28" s="385">
        <v>1</v>
      </c>
      <c r="M28" s="386"/>
      <c r="N28" s="386"/>
      <c r="O28" s="386"/>
      <c r="P28" s="387"/>
      <c r="Q28" s="385">
        <v>1950</v>
      </c>
      <c r="R28" s="386"/>
      <c r="S28" s="386"/>
      <c r="T28" s="386"/>
      <c r="U28" s="386"/>
      <c r="V28" s="387"/>
      <c r="W28" s="475"/>
      <c r="X28" s="412"/>
      <c r="Y28" s="413"/>
      <c r="Z28" s="388" t="s">
        <v>100</v>
      </c>
      <c r="AA28" s="389"/>
      <c r="AB28" s="389"/>
      <c r="AC28" s="389"/>
      <c r="AD28" s="389"/>
      <c r="AE28" s="389"/>
      <c r="AF28" s="389"/>
      <c r="AG28" s="390"/>
      <c r="AH28" s="385" t="s">
        <v>47</v>
      </c>
      <c r="AI28" s="386"/>
      <c r="AJ28" s="386"/>
      <c r="AK28" s="386"/>
      <c r="AL28" s="387"/>
      <c r="AM28" s="385" t="s">
        <v>47</v>
      </c>
      <c r="AN28" s="386"/>
      <c r="AO28" s="386"/>
      <c r="AP28" s="386"/>
      <c r="AQ28" s="386"/>
      <c r="AR28" s="387"/>
      <c r="AS28" s="385" t="s">
        <v>47</v>
      </c>
      <c r="AT28" s="386"/>
      <c r="AU28" s="386"/>
      <c r="AV28" s="386"/>
      <c r="AW28" s="386"/>
      <c r="AX28" s="445"/>
      <c r="AY28" s="449" t="s">
        <v>101</v>
      </c>
      <c r="AZ28" s="450"/>
      <c r="BA28" s="450"/>
      <c r="BB28" s="451"/>
      <c r="BC28" s="458" t="s">
        <v>102</v>
      </c>
      <c r="BD28" s="459"/>
      <c r="BE28" s="459"/>
      <c r="BF28" s="459"/>
      <c r="BG28" s="459"/>
      <c r="BH28" s="459"/>
      <c r="BI28" s="459"/>
      <c r="BJ28" s="459"/>
      <c r="BK28" s="459"/>
      <c r="BL28" s="459"/>
      <c r="BM28" s="460"/>
      <c r="BN28" s="461">
        <v>1008140</v>
      </c>
      <c r="BO28" s="462"/>
      <c r="BP28" s="462"/>
      <c r="BQ28" s="462"/>
      <c r="BR28" s="462"/>
      <c r="BS28" s="462"/>
      <c r="BT28" s="462"/>
      <c r="BU28" s="463"/>
      <c r="BV28" s="461">
        <v>1007840</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15">
      <c r="A29" s="175"/>
      <c r="B29" s="411"/>
      <c r="C29" s="412"/>
      <c r="D29" s="413"/>
      <c r="E29" s="388" t="s">
        <v>103</v>
      </c>
      <c r="F29" s="389"/>
      <c r="G29" s="389"/>
      <c r="H29" s="389"/>
      <c r="I29" s="389"/>
      <c r="J29" s="389"/>
      <c r="K29" s="390"/>
      <c r="L29" s="385">
        <v>5</v>
      </c>
      <c r="M29" s="386"/>
      <c r="N29" s="386"/>
      <c r="O29" s="386"/>
      <c r="P29" s="387"/>
      <c r="Q29" s="385">
        <v>1800</v>
      </c>
      <c r="R29" s="386"/>
      <c r="S29" s="386"/>
      <c r="T29" s="386"/>
      <c r="U29" s="386"/>
      <c r="V29" s="387"/>
      <c r="W29" s="476"/>
      <c r="X29" s="477"/>
      <c r="Y29" s="478"/>
      <c r="Z29" s="388" t="s">
        <v>104</v>
      </c>
      <c r="AA29" s="389"/>
      <c r="AB29" s="389"/>
      <c r="AC29" s="389"/>
      <c r="AD29" s="389"/>
      <c r="AE29" s="389"/>
      <c r="AF29" s="389"/>
      <c r="AG29" s="390"/>
      <c r="AH29" s="385">
        <v>53</v>
      </c>
      <c r="AI29" s="386"/>
      <c r="AJ29" s="386"/>
      <c r="AK29" s="386"/>
      <c r="AL29" s="387"/>
      <c r="AM29" s="385">
        <v>155691</v>
      </c>
      <c r="AN29" s="386"/>
      <c r="AO29" s="386"/>
      <c r="AP29" s="386"/>
      <c r="AQ29" s="386"/>
      <c r="AR29" s="387"/>
      <c r="AS29" s="385">
        <v>2938</v>
      </c>
      <c r="AT29" s="386"/>
      <c r="AU29" s="386"/>
      <c r="AV29" s="386"/>
      <c r="AW29" s="386"/>
      <c r="AX29" s="445"/>
      <c r="AY29" s="452"/>
      <c r="AZ29" s="453"/>
      <c r="BA29" s="453"/>
      <c r="BB29" s="454"/>
      <c r="BC29" s="446" t="s">
        <v>105</v>
      </c>
      <c r="BD29" s="447"/>
      <c r="BE29" s="447"/>
      <c r="BF29" s="447"/>
      <c r="BG29" s="447"/>
      <c r="BH29" s="447"/>
      <c r="BI29" s="447"/>
      <c r="BJ29" s="447"/>
      <c r="BK29" s="447"/>
      <c r="BL29" s="447"/>
      <c r="BM29" s="448"/>
      <c r="BN29" s="432">
        <v>995</v>
      </c>
      <c r="BO29" s="433"/>
      <c r="BP29" s="433"/>
      <c r="BQ29" s="433"/>
      <c r="BR29" s="433"/>
      <c r="BS29" s="433"/>
      <c r="BT29" s="433"/>
      <c r="BU29" s="434"/>
      <c r="BV29" s="432">
        <v>990</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106</v>
      </c>
      <c r="X30" s="400"/>
      <c r="Y30" s="400"/>
      <c r="Z30" s="400"/>
      <c r="AA30" s="400"/>
      <c r="AB30" s="400"/>
      <c r="AC30" s="400"/>
      <c r="AD30" s="400"/>
      <c r="AE30" s="400"/>
      <c r="AF30" s="400"/>
      <c r="AG30" s="401"/>
      <c r="AH30" s="402">
        <v>94</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107</v>
      </c>
      <c r="BD30" s="406"/>
      <c r="BE30" s="406"/>
      <c r="BF30" s="406"/>
      <c r="BG30" s="406"/>
      <c r="BH30" s="406"/>
      <c r="BI30" s="406"/>
      <c r="BJ30" s="406"/>
      <c r="BK30" s="406"/>
      <c r="BL30" s="406"/>
      <c r="BM30" s="407"/>
      <c r="BN30" s="466">
        <v>169774</v>
      </c>
      <c r="BO30" s="467"/>
      <c r="BP30" s="467"/>
      <c r="BQ30" s="467"/>
      <c r="BR30" s="467"/>
      <c r="BS30" s="467"/>
      <c r="BT30" s="467"/>
      <c r="BU30" s="468"/>
      <c r="BV30" s="466">
        <v>180783</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91" t="s">
        <v>108</v>
      </c>
      <c r="D32" s="391"/>
      <c r="E32" s="391"/>
      <c r="F32" s="391"/>
      <c r="G32" s="391"/>
      <c r="H32" s="391"/>
      <c r="I32" s="391"/>
      <c r="J32" s="391"/>
      <c r="K32" s="391"/>
      <c r="L32" s="391"/>
      <c r="M32" s="391"/>
      <c r="N32" s="391"/>
      <c r="O32" s="391"/>
      <c r="P32" s="391"/>
      <c r="Q32" s="391"/>
      <c r="R32" s="391"/>
      <c r="S32" s="391"/>
      <c r="U32" s="392" t="s">
        <v>109</v>
      </c>
      <c r="V32" s="392"/>
      <c r="W32" s="392"/>
      <c r="X32" s="392"/>
      <c r="Y32" s="392"/>
      <c r="Z32" s="392"/>
      <c r="AA32" s="392"/>
      <c r="AB32" s="392"/>
      <c r="AC32" s="392"/>
      <c r="AD32" s="392"/>
      <c r="AE32" s="392"/>
      <c r="AF32" s="392"/>
      <c r="AG32" s="392"/>
      <c r="AH32" s="392"/>
      <c r="AI32" s="392"/>
      <c r="AJ32" s="392"/>
      <c r="AK32" s="392"/>
      <c r="AM32" s="392" t="s">
        <v>110</v>
      </c>
      <c r="AN32" s="392"/>
      <c r="AO32" s="392"/>
      <c r="AP32" s="392"/>
      <c r="AQ32" s="392"/>
      <c r="AR32" s="392"/>
      <c r="AS32" s="392"/>
      <c r="AT32" s="392"/>
      <c r="AU32" s="392"/>
      <c r="AV32" s="392"/>
      <c r="AW32" s="392"/>
      <c r="AX32" s="392"/>
      <c r="AY32" s="392"/>
      <c r="AZ32" s="392"/>
      <c r="BA32" s="392"/>
      <c r="BB32" s="392"/>
      <c r="BC32" s="392"/>
      <c r="BE32" s="392" t="s">
        <v>111</v>
      </c>
      <c r="BF32" s="392"/>
      <c r="BG32" s="392"/>
      <c r="BH32" s="392"/>
      <c r="BI32" s="392"/>
      <c r="BJ32" s="392"/>
      <c r="BK32" s="392"/>
      <c r="BL32" s="392"/>
      <c r="BM32" s="392"/>
      <c r="BN32" s="392"/>
      <c r="BO32" s="392"/>
      <c r="BP32" s="392"/>
      <c r="BQ32" s="392"/>
      <c r="BR32" s="392"/>
      <c r="BS32" s="392"/>
      <c r="BT32" s="392"/>
      <c r="BU32" s="392"/>
      <c r="BW32" s="392" t="s">
        <v>112</v>
      </c>
      <c r="BX32" s="392"/>
      <c r="BY32" s="392"/>
      <c r="BZ32" s="392"/>
      <c r="CA32" s="392"/>
      <c r="CB32" s="392"/>
      <c r="CC32" s="392"/>
      <c r="CD32" s="392"/>
      <c r="CE32" s="392"/>
      <c r="CF32" s="392"/>
      <c r="CG32" s="392"/>
      <c r="CH32" s="392"/>
      <c r="CI32" s="392"/>
      <c r="CJ32" s="392"/>
      <c r="CK32" s="392"/>
      <c r="CL32" s="392"/>
      <c r="CM32" s="392"/>
      <c r="CO32" s="392" t="s">
        <v>113</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15">
      <c r="A33" s="175"/>
      <c r="B33" s="199"/>
      <c r="C33" s="384" t="s">
        <v>114</v>
      </c>
      <c r="D33" s="384"/>
      <c r="E33" s="383" t="s">
        <v>115</v>
      </c>
      <c r="F33" s="383"/>
      <c r="G33" s="383"/>
      <c r="H33" s="383"/>
      <c r="I33" s="383"/>
      <c r="J33" s="383"/>
      <c r="K33" s="383"/>
      <c r="L33" s="383"/>
      <c r="M33" s="383"/>
      <c r="N33" s="383"/>
      <c r="O33" s="383"/>
      <c r="P33" s="383"/>
      <c r="Q33" s="383"/>
      <c r="R33" s="383"/>
      <c r="S33" s="383"/>
      <c r="T33" s="200"/>
      <c r="U33" s="384" t="s">
        <v>114</v>
      </c>
      <c r="V33" s="384"/>
      <c r="W33" s="383" t="s">
        <v>115</v>
      </c>
      <c r="X33" s="383"/>
      <c r="Y33" s="383"/>
      <c r="Z33" s="383"/>
      <c r="AA33" s="383"/>
      <c r="AB33" s="383"/>
      <c r="AC33" s="383"/>
      <c r="AD33" s="383"/>
      <c r="AE33" s="383"/>
      <c r="AF33" s="383"/>
      <c r="AG33" s="383"/>
      <c r="AH33" s="383"/>
      <c r="AI33" s="383"/>
      <c r="AJ33" s="383"/>
      <c r="AK33" s="383"/>
      <c r="AL33" s="200"/>
      <c r="AM33" s="384" t="s">
        <v>114</v>
      </c>
      <c r="AN33" s="384"/>
      <c r="AO33" s="383" t="s">
        <v>115</v>
      </c>
      <c r="AP33" s="383"/>
      <c r="AQ33" s="383"/>
      <c r="AR33" s="383"/>
      <c r="AS33" s="383"/>
      <c r="AT33" s="383"/>
      <c r="AU33" s="383"/>
      <c r="AV33" s="383"/>
      <c r="AW33" s="383"/>
      <c r="AX33" s="383"/>
      <c r="AY33" s="383"/>
      <c r="AZ33" s="383"/>
      <c r="BA33" s="383"/>
      <c r="BB33" s="383"/>
      <c r="BC33" s="383"/>
      <c r="BD33" s="201"/>
      <c r="BE33" s="383" t="s">
        <v>116</v>
      </c>
      <c r="BF33" s="383"/>
      <c r="BG33" s="383" t="s">
        <v>117</v>
      </c>
      <c r="BH33" s="383"/>
      <c r="BI33" s="383"/>
      <c r="BJ33" s="383"/>
      <c r="BK33" s="383"/>
      <c r="BL33" s="383"/>
      <c r="BM33" s="383"/>
      <c r="BN33" s="383"/>
      <c r="BO33" s="383"/>
      <c r="BP33" s="383"/>
      <c r="BQ33" s="383"/>
      <c r="BR33" s="383"/>
      <c r="BS33" s="383"/>
      <c r="BT33" s="383"/>
      <c r="BU33" s="383"/>
      <c r="BV33" s="201"/>
      <c r="BW33" s="384" t="s">
        <v>116</v>
      </c>
      <c r="BX33" s="384"/>
      <c r="BY33" s="383" t="s">
        <v>118</v>
      </c>
      <c r="BZ33" s="383"/>
      <c r="CA33" s="383"/>
      <c r="CB33" s="383"/>
      <c r="CC33" s="383"/>
      <c r="CD33" s="383"/>
      <c r="CE33" s="383"/>
      <c r="CF33" s="383"/>
      <c r="CG33" s="383"/>
      <c r="CH33" s="383"/>
      <c r="CI33" s="383"/>
      <c r="CJ33" s="383"/>
      <c r="CK33" s="383"/>
      <c r="CL33" s="383"/>
      <c r="CM33" s="383"/>
      <c r="CN33" s="200"/>
      <c r="CO33" s="384" t="s">
        <v>114</v>
      </c>
      <c r="CP33" s="384"/>
      <c r="CQ33" s="383" t="s">
        <v>119</v>
      </c>
      <c r="CR33" s="383"/>
      <c r="CS33" s="383"/>
      <c r="CT33" s="383"/>
      <c r="CU33" s="383"/>
      <c r="CV33" s="383"/>
      <c r="CW33" s="383"/>
      <c r="CX33" s="383"/>
      <c r="CY33" s="383"/>
      <c r="CZ33" s="383"/>
      <c r="DA33" s="383"/>
      <c r="DB33" s="383"/>
      <c r="DC33" s="383"/>
      <c r="DD33" s="383"/>
      <c r="DE33" s="383"/>
      <c r="DF33" s="200"/>
      <c r="DG33" s="382" t="s">
        <v>120</v>
      </c>
      <c r="DH33" s="382"/>
      <c r="DI33" s="202"/>
    </row>
    <row r="34" spans="1:113" ht="32.25" customHeight="1" x14ac:dyDescent="0.15">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2</v>
      </c>
      <c r="V34" s="380"/>
      <c r="W34" s="381" t="str">
        <f>IF('各会計、関係団体の財政状況及び健全化判断比率'!B28="","",'各会計、関係団体の財政状況及び健全化判断比率'!B28)</f>
        <v>国民健康保険特別会計</v>
      </c>
      <c r="X34" s="381"/>
      <c r="Y34" s="381"/>
      <c r="Z34" s="381"/>
      <c r="AA34" s="381"/>
      <c r="AB34" s="381"/>
      <c r="AC34" s="381"/>
      <c r="AD34" s="381"/>
      <c r="AE34" s="381"/>
      <c r="AF34" s="381"/>
      <c r="AG34" s="381"/>
      <c r="AH34" s="381"/>
      <c r="AI34" s="381"/>
      <c r="AJ34" s="381"/>
      <c r="AK34" s="381"/>
      <c r="AL34" s="175"/>
      <c r="AM34" s="380" t="str">
        <f>IF(AO34="","",MAX(C34:D43,U34:V43)+1)</f>
        <v/>
      </c>
      <c r="AN34" s="380"/>
      <c r="AO34" s="381"/>
      <c r="AP34" s="381"/>
      <c r="AQ34" s="381"/>
      <c r="AR34" s="381"/>
      <c r="AS34" s="381"/>
      <c r="AT34" s="381"/>
      <c r="AU34" s="381"/>
      <c r="AV34" s="381"/>
      <c r="AW34" s="381"/>
      <c r="AX34" s="381"/>
      <c r="AY34" s="381"/>
      <c r="AZ34" s="381"/>
      <c r="BA34" s="381"/>
      <c r="BB34" s="381"/>
      <c r="BC34" s="381"/>
      <c r="BD34" s="175"/>
      <c r="BE34" s="380">
        <f>IF(BG34="","",MAX(C34:D43,U34:V43,AM34:AN43)+1)</f>
        <v>6</v>
      </c>
      <c r="BF34" s="380"/>
      <c r="BG34" s="381" t="str">
        <f>IF('各会計、関係団体の財政状況及び健全化判断比率'!B32="","",'各会計、関係団体の財政状況及び健全化判断比率'!B32)</f>
        <v>簡易水道特別会計</v>
      </c>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可茂衛生施設利用組合</v>
      </c>
      <c r="BZ34" s="381"/>
      <c r="CA34" s="381"/>
      <c r="CB34" s="381"/>
      <c r="CC34" s="381"/>
      <c r="CD34" s="381"/>
      <c r="CE34" s="381"/>
      <c r="CF34" s="381"/>
      <c r="CG34" s="381"/>
      <c r="CH34" s="381"/>
      <c r="CI34" s="381"/>
      <c r="CJ34" s="381"/>
      <c r="CK34" s="381"/>
      <c r="CL34" s="381"/>
      <c r="CM34" s="381"/>
      <c r="CN34" s="175"/>
      <c r="CO34" s="380">
        <f>IF(CQ34="","",MAX(C34:D43,U34:V43,AM34:AN43,BE34:BF43,BW34:BX43)+1)</f>
        <v>15</v>
      </c>
      <c r="CP34" s="380"/>
      <c r="CQ34" s="381" t="str">
        <f>IF('各会計、関係団体の財政状況及び健全化判断比率'!BS7="","",'各会計、関係団体の財政状況及び健全化判断比率'!BS7)</f>
        <v>（株）東白川</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15">
      <c r="A35" s="175"/>
      <c r="B35" s="199"/>
      <c r="C35" s="380" t="str">
        <f>IF(E35="","",C34+1)</f>
        <v/>
      </c>
      <c r="D35" s="380"/>
      <c r="E35" s="381" t="str">
        <f>IF('各会計、関係団体の財政状況及び健全化判断比率'!B8="","",'各会計、関係団体の財政状況及び健全化判断比率'!B8)</f>
        <v/>
      </c>
      <c r="F35" s="381"/>
      <c r="G35" s="381"/>
      <c r="H35" s="381"/>
      <c r="I35" s="381"/>
      <c r="J35" s="381"/>
      <c r="K35" s="381"/>
      <c r="L35" s="381"/>
      <c r="M35" s="381"/>
      <c r="N35" s="381"/>
      <c r="O35" s="381"/>
      <c r="P35" s="381"/>
      <c r="Q35" s="381"/>
      <c r="R35" s="381"/>
      <c r="S35" s="381"/>
      <c r="T35" s="175"/>
      <c r="U35" s="380">
        <f>IF(W35="","",U34+1)</f>
        <v>3</v>
      </c>
      <c r="V35" s="380"/>
      <c r="W35" s="381" t="str">
        <f>IF('各会計、関係団体の財政状況及び健全化判断比率'!B29="","",'各会計、関係団体の財政状況及び健全化判断比率'!B29)</f>
        <v>介護保険特別会計</v>
      </c>
      <c r="X35" s="381"/>
      <c r="Y35" s="381"/>
      <c r="Z35" s="381"/>
      <c r="AA35" s="381"/>
      <c r="AB35" s="381"/>
      <c r="AC35" s="381"/>
      <c r="AD35" s="381"/>
      <c r="AE35" s="381"/>
      <c r="AF35" s="381"/>
      <c r="AG35" s="381"/>
      <c r="AH35" s="381"/>
      <c r="AI35" s="381"/>
      <c r="AJ35" s="381"/>
      <c r="AK35" s="381"/>
      <c r="AL35" s="175"/>
      <c r="AM35" s="380" t="str">
        <f t="shared" ref="AM35:AM43" si="0">IF(AO35="","",AM34+1)</f>
        <v/>
      </c>
      <c r="AN35" s="380"/>
      <c r="AO35" s="381"/>
      <c r="AP35" s="381"/>
      <c r="AQ35" s="381"/>
      <c r="AR35" s="381"/>
      <c r="AS35" s="381"/>
      <c r="AT35" s="381"/>
      <c r="AU35" s="381"/>
      <c r="AV35" s="381"/>
      <c r="AW35" s="381"/>
      <c r="AX35" s="381"/>
      <c r="AY35" s="381"/>
      <c r="AZ35" s="381"/>
      <c r="BA35" s="381"/>
      <c r="BB35" s="381"/>
      <c r="BC35" s="381"/>
      <c r="BD35" s="175"/>
      <c r="BE35" s="380">
        <f t="shared" ref="BE35:BE43" si="1">IF(BG35="","",BE34+1)</f>
        <v>7</v>
      </c>
      <c r="BF35" s="380"/>
      <c r="BG35" s="381" t="str">
        <f>IF('各会計、関係団体の財政状況及び健全化判断比率'!B33="","",'各会計、関係団体の財政状況及び健全化判断比率'!B33)</f>
        <v>下水道特別会計</v>
      </c>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可茂消防事務組合</v>
      </c>
      <c r="BZ35" s="381"/>
      <c r="CA35" s="381"/>
      <c r="CB35" s="381"/>
      <c r="CC35" s="381"/>
      <c r="CD35" s="381"/>
      <c r="CE35" s="381"/>
      <c r="CF35" s="381"/>
      <c r="CG35" s="381"/>
      <c r="CH35" s="381"/>
      <c r="CI35" s="381"/>
      <c r="CJ35" s="381"/>
      <c r="CK35" s="381"/>
      <c r="CL35" s="381"/>
      <c r="CM35" s="381"/>
      <c r="CN35" s="175"/>
      <c r="CO35" s="380">
        <f t="shared" ref="CO35:CO43" si="3">IF(CQ35="","",CO34+1)</f>
        <v>16</v>
      </c>
      <c r="CP35" s="380"/>
      <c r="CQ35" s="381" t="str">
        <f>IF('各会計、関係団体の財政状況及び健全化判断比率'!BS8="","",'各会計、関係団体の財政状況及び健全化判断比率'!BS8)</f>
        <v>（株）ふるさと企画</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15">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4</v>
      </c>
      <c r="V36" s="380"/>
      <c r="W36" s="381" t="str">
        <f>IF('各会計、関係団体の財政状況及び健全化判断比率'!B30="","",'各会計、関係団体の財政状況及び健全化判断比率'!B30)</f>
        <v>国保診療所特別会計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岐阜県市町村会館組合</v>
      </c>
      <c r="BZ36" s="381"/>
      <c r="CA36" s="381"/>
      <c r="CB36" s="381"/>
      <c r="CC36" s="381"/>
      <c r="CD36" s="381"/>
      <c r="CE36" s="381"/>
      <c r="CF36" s="381"/>
      <c r="CG36" s="381"/>
      <c r="CH36" s="381"/>
      <c r="CI36" s="381"/>
      <c r="CJ36" s="381"/>
      <c r="CK36" s="381"/>
      <c r="CL36" s="381"/>
      <c r="CM36" s="381"/>
      <c r="CN36" s="175"/>
      <c r="CO36" s="380">
        <f t="shared" si="3"/>
        <v>17</v>
      </c>
      <c r="CP36" s="380"/>
      <c r="CQ36" s="381" t="str">
        <f>IF('各会計、関係団体の財政状況及び健全化判断比率'!BS9="","",'各会計、関係団体の財政状況及び健全化判断比率'!BS9)</f>
        <v>（株）新世紀工房</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15">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f t="shared" si="4"/>
        <v>5</v>
      </c>
      <c r="V37" s="380"/>
      <c r="W37" s="381" t="str">
        <f>IF('各会計、関係団体の財政状況及び健全化判断比率'!B31="","",'各会計、関係団体の財政状況及び健全化判断比率'!B31)</f>
        <v>後期高齢者医療特別会計</v>
      </c>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岐阜県市町村退職手当組合</v>
      </c>
      <c r="BZ37" s="381"/>
      <c r="CA37" s="381"/>
      <c r="CB37" s="381"/>
      <c r="CC37" s="381"/>
      <c r="CD37" s="381"/>
      <c r="CE37" s="381"/>
      <c r="CF37" s="381"/>
      <c r="CG37" s="381"/>
      <c r="CH37" s="381"/>
      <c r="CI37" s="381"/>
      <c r="CJ37" s="381"/>
      <c r="CK37" s="381"/>
      <c r="CL37" s="381"/>
      <c r="CM37" s="381"/>
      <c r="CN37" s="175"/>
      <c r="CO37" s="380">
        <f t="shared" si="3"/>
        <v>18</v>
      </c>
      <c r="CP37" s="380"/>
      <c r="CQ37" s="381" t="str">
        <f>IF('各会計、関係団体の財政状況及び健全化判断比率'!BS10="","",'各会計、関係団体の財政状況及び健全化判断比率'!BS10)</f>
        <v>（株）みのりの郷　東白川</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15">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後期高齢者医療広域連合（一般会計）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15">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後期高齢者医療広域連合（特別会計）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15">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f t="shared" si="2"/>
        <v>14</v>
      </c>
      <c r="BX40" s="380"/>
      <c r="BY40" s="381" t="str">
        <f>IF('各会計、関係団体の財政状況及び健全化判断比率'!B74="","",'各会計、関係団体の財政状況及び健全化判断比率'!B74)</f>
        <v>可茂公設地方卸売市場組合</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15">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15">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15">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121</v>
      </c>
      <c r="E46" s="377" t="s">
        <v>122</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15">
      <c r="E47" s="377" t="s">
        <v>123</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15">
      <c r="E48" s="377" t="s">
        <v>124</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15">
      <c r="E49" s="379" t="s">
        <v>125</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15">
      <c r="E50" s="377" t="s">
        <v>126</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15">
      <c r="E51" s="377" t="s">
        <v>127</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15">
      <c r="E52" s="377" t="s">
        <v>128</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15">
      <c r="E53" s="377" t="s">
        <v>129</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15"/>
    <row r="55" spans="5:113" x14ac:dyDescent="0.15"/>
    <row r="56" spans="5:113" x14ac:dyDescent="0.15"/>
  </sheetData>
  <sheetProtection algorithmName="SHA-512" hashValue="aoExDrpybnTH/c2Tk88sfHIIQwOZFEaOcCJQfX0PmIqAtzks2SMVI8PDqUDsGiH9tEJSXiBeloUnWDeCFkKQrA==" saltValue="RpWzrV1h6bGPi3sCF35CI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130</v>
      </c>
      <c r="DI1" s="731"/>
      <c r="DJ1" s="731"/>
      <c r="DK1" s="731"/>
      <c r="DL1" s="731"/>
      <c r="DM1" s="731"/>
      <c r="DN1" s="732"/>
      <c r="DO1" s="208"/>
      <c r="DP1" s="730" t="s">
        <v>131</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15">
      <c r="B2" s="209" t="s">
        <v>132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86" t="s">
        <v>133</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134</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135</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15">
      <c r="B4" s="686" t="s">
        <v>7</v>
      </c>
      <c r="C4" s="687"/>
      <c r="D4" s="687"/>
      <c r="E4" s="687"/>
      <c r="F4" s="687"/>
      <c r="G4" s="687"/>
      <c r="H4" s="687"/>
      <c r="I4" s="687"/>
      <c r="J4" s="687"/>
      <c r="K4" s="687"/>
      <c r="L4" s="687"/>
      <c r="M4" s="687"/>
      <c r="N4" s="687"/>
      <c r="O4" s="687"/>
      <c r="P4" s="687"/>
      <c r="Q4" s="688"/>
      <c r="R4" s="686" t="s">
        <v>136</v>
      </c>
      <c r="S4" s="687"/>
      <c r="T4" s="687"/>
      <c r="U4" s="687"/>
      <c r="V4" s="687"/>
      <c r="W4" s="687"/>
      <c r="X4" s="687"/>
      <c r="Y4" s="688"/>
      <c r="Z4" s="686" t="s">
        <v>137</v>
      </c>
      <c r="AA4" s="687"/>
      <c r="AB4" s="687"/>
      <c r="AC4" s="688"/>
      <c r="AD4" s="686" t="s">
        <v>138</v>
      </c>
      <c r="AE4" s="687"/>
      <c r="AF4" s="687"/>
      <c r="AG4" s="687"/>
      <c r="AH4" s="687"/>
      <c r="AI4" s="687"/>
      <c r="AJ4" s="687"/>
      <c r="AK4" s="688"/>
      <c r="AL4" s="686" t="s">
        <v>137</v>
      </c>
      <c r="AM4" s="687"/>
      <c r="AN4" s="687"/>
      <c r="AO4" s="688"/>
      <c r="AP4" s="733" t="s">
        <v>139</v>
      </c>
      <c r="AQ4" s="733"/>
      <c r="AR4" s="733"/>
      <c r="AS4" s="733"/>
      <c r="AT4" s="733"/>
      <c r="AU4" s="733"/>
      <c r="AV4" s="733"/>
      <c r="AW4" s="733"/>
      <c r="AX4" s="733"/>
      <c r="AY4" s="733"/>
      <c r="AZ4" s="733"/>
      <c r="BA4" s="733"/>
      <c r="BB4" s="733"/>
      <c r="BC4" s="733"/>
      <c r="BD4" s="733"/>
      <c r="BE4" s="733"/>
      <c r="BF4" s="733"/>
      <c r="BG4" s="733" t="s">
        <v>140</v>
      </c>
      <c r="BH4" s="733"/>
      <c r="BI4" s="733"/>
      <c r="BJ4" s="733"/>
      <c r="BK4" s="733"/>
      <c r="BL4" s="733"/>
      <c r="BM4" s="733"/>
      <c r="BN4" s="733"/>
      <c r="BO4" s="733" t="s">
        <v>137</v>
      </c>
      <c r="BP4" s="733"/>
      <c r="BQ4" s="733"/>
      <c r="BR4" s="733"/>
      <c r="BS4" s="733" t="s">
        <v>141</v>
      </c>
      <c r="BT4" s="733"/>
      <c r="BU4" s="733"/>
      <c r="BV4" s="733"/>
      <c r="BW4" s="733"/>
      <c r="BX4" s="733"/>
      <c r="BY4" s="733"/>
      <c r="BZ4" s="733"/>
      <c r="CA4" s="733"/>
      <c r="CB4" s="733"/>
      <c r="CD4" s="686" t="s">
        <v>142</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15">
      <c r="B5" s="692" t="s">
        <v>143</v>
      </c>
      <c r="C5" s="693"/>
      <c r="D5" s="693"/>
      <c r="E5" s="693"/>
      <c r="F5" s="693"/>
      <c r="G5" s="693"/>
      <c r="H5" s="693"/>
      <c r="I5" s="693"/>
      <c r="J5" s="693"/>
      <c r="K5" s="693"/>
      <c r="L5" s="693"/>
      <c r="M5" s="693"/>
      <c r="N5" s="693"/>
      <c r="O5" s="693"/>
      <c r="P5" s="693"/>
      <c r="Q5" s="694"/>
      <c r="R5" s="689">
        <v>210586</v>
      </c>
      <c r="S5" s="690"/>
      <c r="T5" s="690"/>
      <c r="U5" s="690"/>
      <c r="V5" s="690"/>
      <c r="W5" s="690"/>
      <c r="X5" s="690"/>
      <c r="Y5" s="715"/>
      <c r="Z5" s="728">
        <v>6.4</v>
      </c>
      <c r="AA5" s="728"/>
      <c r="AB5" s="728"/>
      <c r="AC5" s="728"/>
      <c r="AD5" s="729">
        <v>210586</v>
      </c>
      <c r="AE5" s="729"/>
      <c r="AF5" s="729"/>
      <c r="AG5" s="729"/>
      <c r="AH5" s="729"/>
      <c r="AI5" s="729"/>
      <c r="AJ5" s="729"/>
      <c r="AK5" s="729"/>
      <c r="AL5" s="716">
        <v>12</v>
      </c>
      <c r="AM5" s="698"/>
      <c r="AN5" s="698"/>
      <c r="AO5" s="717"/>
      <c r="AP5" s="692" t="s">
        <v>144</v>
      </c>
      <c r="AQ5" s="693"/>
      <c r="AR5" s="693"/>
      <c r="AS5" s="693"/>
      <c r="AT5" s="693"/>
      <c r="AU5" s="693"/>
      <c r="AV5" s="693"/>
      <c r="AW5" s="693"/>
      <c r="AX5" s="693"/>
      <c r="AY5" s="693"/>
      <c r="AZ5" s="693"/>
      <c r="BA5" s="693"/>
      <c r="BB5" s="693"/>
      <c r="BC5" s="693"/>
      <c r="BD5" s="693"/>
      <c r="BE5" s="693"/>
      <c r="BF5" s="694"/>
      <c r="BG5" s="634">
        <v>210586</v>
      </c>
      <c r="BH5" s="635"/>
      <c r="BI5" s="635"/>
      <c r="BJ5" s="635"/>
      <c r="BK5" s="635"/>
      <c r="BL5" s="635"/>
      <c r="BM5" s="635"/>
      <c r="BN5" s="636"/>
      <c r="BO5" s="672">
        <v>100</v>
      </c>
      <c r="BP5" s="672"/>
      <c r="BQ5" s="672"/>
      <c r="BR5" s="672"/>
      <c r="BS5" s="673">
        <v>13502</v>
      </c>
      <c r="BT5" s="673"/>
      <c r="BU5" s="673"/>
      <c r="BV5" s="673"/>
      <c r="BW5" s="673"/>
      <c r="BX5" s="673"/>
      <c r="BY5" s="673"/>
      <c r="BZ5" s="673"/>
      <c r="CA5" s="673"/>
      <c r="CB5" s="713"/>
      <c r="CD5" s="686" t="s">
        <v>139</v>
      </c>
      <c r="CE5" s="687"/>
      <c r="CF5" s="687"/>
      <c r="CG5" s="687"/>
      <c r="CH5" s="687"/>
      <c r="CI5" s="687"/>
      <c r="CJ5" s="687"/>
      <c r="CK5" s="687"/>
      <c r="CL5" s="687"/>
      <c r="CM5" s="687"/>
      <c r="CN5" s="687"/>
      <c r="CO5" s="687"/>
      <c r="CP5" s="687"/>
      <c r="CQ5" s="688"/>
      <c r="CR5" s="686" t="s">
        <v>145</v>
      </c>
      <c r="CS5" s="687"/>
      <c r="CT5" s="687"/>
      <c r="CU5" s="687"/>
      <c r="CV5" s="687"/>
      <c r="CW5" s="687"/>
      <c r="CX5" s="687"/>
      <c r="CY5" s="688"/>
      <c r="CZ5" s="686" t="s">
        <v>137</v>
      </c>
      <c r="DA5" s="687"/>
      <c r="DB5" s="687"/>
      <c r="DC5" s="688"/>
      <c r="DD5" s="686" t="s">
        <v>146</v>
      </c>
      <c r="DE5" s="687"/>
      <c r="DF5" s="687"/>
      <c r="DG5" s="687"/>
      <c r="DH5" s="687"/>
      <c r="DI5" s="687"/>
      <c r="DJ5" s="687"/>
      <c r="DK5" s="687"/>
      <c r="DL5" s="687"/>
      <c r="DM5" s="687"/>
      <c r="DN5" s="687"/>
      <c r="DO5" s="687"/>
      <c r="DP5" s="688"/>
      <c r="DQ5" s="686" t="s">
        <v>147</v>
      </c>
      <c r="DR5" s="687"/>
      <c r="DS5" s="687"/>
      <c r="DT5" s="687"/>
      <c r="DU5" s="687"/>
      <c r="DV5" s="687"/>
      <c r="DW5" s="687"/>
      <c r="DX5" s="687"/>
      <c r="DY5" s="687"/>
      <c r="DZ5" s="687"/>
      <c r="EA5" s="687"/>
      <c r="EB5" s="687"/>
      <c r="EC5" s="688"/>
    </row>
    <row r="6" spans="2:143" ht="11.25" customHeight="1" x14ac:dyDescent="0.15">
      <c r="B6" s="631" t="s">
        <v>148</v>
      </c>
      <c r="C6" s="632"/>
      <c r="D6" s="632"/>
      <c r="E6" s="632"/>
      <c r="F6" s="632"/>
      <c r="G6" s="632"/>
      <c r="H6" s="632"/>
      <c r="I6" s="632"/>
      <c r="J6" s="632"/>
      <c r="K6" s="632"/>
      <c r="L6" s="632"/>
      <c r="M6" s="632"/>
      <c r="N6" s="632"/>
      <c r="O6" s="632"/>
      <c r="P6" s="632"/>
      <c r="Q6" s="633"/>
      <c r="R6" s="634">
        <v>60513</v>
      </c>
      <c r="S6" s="635"/>
      <c r="T6" s="635"/>
      <c r="U6" s="635"/>
      <c r="V6" s="635"/>
      <c r="W6" s="635"/>
      <c r="X6" s="635"/>
      <c r="Y6" s="636"/>
      <c r="Z6" s="672">
        <v>1.8</v>
      </c>
      <c r="AA6" s="672"/>
      <c r="AB6" s="672"/>
      <c r="AC6" s="672"/>
      <c r="AD6" s="673">
        <v>60513</v>
      </c>
      <c r="AE6" s="673"/>
      <c r="AF6" s="673"/>
      <c r="AG6" s="673"/>
      <c r="AH6" s="673"/>
      <c r="AI6" s="673"/>
      <c r="AJ6" s="673"/>
      <c r="AK6" s="673"/>
      <c r="AL6" s="637">
        <v>3.5</v>
      </c>
      <c r="AM6" s="638"/>
      <c r="AN6" s="638"/>
      <c r="AO6" s="674"/>
      <c r="AP6" s="631" t="s">
        <v>149</v>
      </c>
      <c r="AQ6" s="632"/>
      <c r="AR6" s="632"/>
      <c r="AS6" s="632"/>
      <c r="AT6" s="632"/>
      <c r="AU6" s="632"/>
      <c r="AV6" s="632"/>
      <c r="AW6" s="632"/>
      <c r="AX6" s="632"/>
      <c r="AY6" s="632"/>
      <c r="AZ6" s="632"/>
      <c r="BA6" s="632"/>
      <c r="BB6" s="632"/>
      <c r="BC6" s="632"/>
      <c r="BD6" s="632"/>
      <c r="BE6" s="632"/>
      <c r="BF6" s="633"/>
      <c r="BG6" s="634">
        <v>210586</v>
      </c>
      <c r="BH6" s="635"/>
      <c r="BI6" s="635"/>
      <c r="BJ6" s="635"/>
      <c r="BK6" s="635"/>
      <c r="BL6" s="635"/>
      <c r="BM6" s="635"/>
      <c r="BN6" s="636"/>
      <c r="BO6" s="672">
        <v>100</v>
      </c>
      <c r="BP6" s="672"/>
      <c r="BQ6" s="672"/>
      <c r="BR6" s="672"/>
      <c r="BS6" s="673">
        <v>13502</v>
      </c>
      <c r="BT6" s="673"/>
      <c r="BU6" s="673"/>
      <c r="BV6" s="673"/>
      <c r="BW6" s="673"/>
      <c r="BX6" s="673"/>
      <c r="BY6" s="673"/>
      <c r="BZ6" s="673"/>
      <c r="CA6" s="673"/>
      <c r="CB6" s="713"/>
      <c r="CD6" s="692" t="s">
        <v>150</v>
      </c>
      <c r="CE6" s="693"/>
      <c r="CF6" s="693"/>
      <c r="CG6" s="693"/>
      <c r="CH6" s="693"/>
      <c r="CI6" s="693"/>
      <c r="CJ6" s="693"/>
      <c r="CK6" s="693"/>
      <c r="CL6" s="693"/>
      <c r="CM6" s="693"/>
      <c r="CN6" s="693"/>
      <c r="CO6" s="693"/>
      <c r="CP6" s="693"/>
      <c r="CQ6" s="694"/>
      <c r="CR6" s="634">
        <v>34892</v>
      </c>
      <c r="CS6" s="635"/>
      <c r="CT6" s="635"/>
      <c r="CU6" s="635"/>
      <c r="CV6" s="635"/>
      <c r="CW6" s="635"/>
      <c r="CX6" s="635"/>
      <c r="CY6" s="636"/>
      <c r="CZ6" s="716">
        <v>1.2</v>
      </c>
      <c r="DA6" s="698"/>
      <c r="DB6" s="698"/>
      <c r="DC6" s="718"/>
      <c r="DD6" s="640" t="s">
        <v>47</v>
      </c>
      <c r="DE6" s="635"/>
      <c r="DF6" s="635"/>
      <c r="DG6" s="635"/>
      <c r="DH6" s="635"/>
      <c r="DI6" s="635"/>
      <c r="DJ6" s="635"/>
      <c r="DK6" s="635"/>
      <c r="DL6" s="635"/>
      <c r="DM6" s="635"/>
      <c r="DN6" s="635"/>
      <c r="DO6" s="635"/>
      <c r="DP6" s="636"/>
      <c r="DQ6" s="640">
        <v>34892</v>
      </c>
      <c r="DR6" s="635"/>
      <c r="DS6" s="635"/>
      <c r="DT6" s="635"/>
      <c r="DU6" s="635"/>
      <c r="DV6" s="635"/>
      <c r="DW6" s="635"/>
      <c r="DX6" s="635"/>
      <c r="DY6" s="635"/>
      <c r="DZ6" s="635"/>
      <c r="EA6" s="635"/>
      <c r="EB6" s="635"/>
      <c r="EC6" s="671"/>
    </row>
    <row r="7" spans="2:143" ht="11.25" customHeight="1" x14ac:dyDescent="0.15">
      <c r="B7" s="631" t="s">
        <v>151</v>
      </c>
      <c r="C7" s="632"/>
      <c r="D7" s="632"/>
      <c r="E7" s="632"/>
      <c r="F7" s="632"/>
      <c r="G7" s="632"/>
      <c r="H7" s="632"/>
      <c r="I7" s="632"/>
      <c r="J7" s="632"/>
      <c r="K7" s="632"/>
      <c r="L7" s="632"/>
      <c r="M7" s="632"/>
      <c r="N7" s="632"/>
      <c r="O7" s="632"/>
      <c r="P7" s="632"/>
      <c r="Q7" s="633"/>
      <c r="R7" s="634">
        <v>74</v>
      </c>
      <c r="S7" s="635"/>
      <c r="T7" s="635"/>
      <c r="U7" s="635"/>
      <c r="V7" s="635"/>
      <c r="W7" s="635"/>
      <c r="X7" s="635"/>
      <c r="Y7" s="636"/>
      <c r="Z7" s="672">
        <v>0</v>
      </c>
      <c r="AA7" s="672"/>
      <c r="AB7" s="672"/>
      <c r="AC7" s="672"/>
      <c r="AD7" s="673">
        <v>74</v>
      </c>
      <c r="AE7" s="673"/>
      <c r="AF7" s="673"/>
      <c r="AG7" s="673"/>
      <c r="AH7" s="673"/>
      <c r="AI7" s="673"/>
      <c r="AJ7" s="673"/>
      <c r="AK7" s="673"/>
      <c r="AL7" s="637">
        <v>0</v>
      </c>
      <c r="AM7" s="638"/>
      <c r="AN7" s="638"/>
      <c r="AO7" s="674"/>
      <c r="AP7" s="631" t="s">
        <v>152</v>
      </c>
      <c r="AQ7" s="632"/>
      <c r="AR7" s="632"/>
      <c r="AS7" s="632"/>
      <c r="AT7" s="632"/>
      <c r="AU7" s="632"/>
      <c r="AV7" s="632"/>
      <c r="AW7" s="632"/>
      <c r="AX7" s="632"/>
      <c r="AY7" s="632"/>
      <c r="AZ7" s="632"/>
      <c r="BA7" s="632"/>
      <c r="BB7" s="632"/>
      <c r="BC7" s="632"/>
      <c r="BD7" s="632"/>
      <c r="BE7" s="632"/>
      <c r="BF7" s="633"/>
      <c r="BG7" s="634">
        <v>87836</v>
      </c>
      <c r="BH7" s="635"/>
      <c r="BI7" s="635"/>
      <c r="BJ7" s="635"/>
      <c r="BK7" s="635"/>
      <c r="BL7" s="635"/>
      <c r="BM7" s="635"/>
      <c r="BN7" s="636"/>
      <c r="BO7" s="672">
        <v>41.7</v>
      </c>
      <c r="BP7" s="672"/>
      <c r="BQ7" s="672"/>
      <c r="BR7" s="672"/>
      <c r="BS7" s="673" t="s">
        <v>47</v>
      </c>
      <c r="BT7" s="673"/>
      <c r="BU7" s="673"/>
      <c r="BV7" s="673"/>
      <c r="BW7" s="673"/>
      <c r="BX7" s="673"/>
      <c r="BY7" s="673"/>
      <c r="BZ7" s="673"/>
      <c r="CA7" s="673"/>
      <c r="CB7" s="713"/>
      <c r="CD7" s="631" t="s">
        <v>153</v>
      </c>
      <c r="CE7" s="632"/>
      <c r="CF7" s="632"/>
      <c r="CG7" s="632"/>
      <c r="CH7" s="632"/>
      <c r="CI7" s="632"/>
      <c r="CJ7" s="632"/>
      <c r="CK7" s="632"/>
      <c r="CL7" s="632"/>
      <c r="CM7" s="632"/>
      <c r="CN7" s="632"/>
      <c r="CO7" s="632"/>
      <c r="CP7" s="632"/>
      <c r="CQ7" s="633"/>
      <c r="CR7" s="634">
        <v>655015</v>
      </c>
      <c r="CS7" s="635"/>
      <c r="CT7" s="635"/>
      <c r="CU7" s="635"/>
      <c r="CV7" s="635"/>
      <c r="CW7" s="635"/>
      <c r="CX7" s="635"/>
      <c r="CY7" s="636"/>
      <c r="CZ7" s="672">
        <v>22.5</v>
      </c>
      <c r="DA7" s="672"/>
      <c r="DB7" s="672"/>
      <c r="DC7" s="672"/>
      <c r="DD7" s="640">
        <v>16144</v>
      </c>
      <c r="DE7" s="635"/>
      <c r="DF7" s="635"/>
      <c r="DG7" s="635"/>
      <c r="DH7" s="635"/>
      <c r="DI7" s="635"/>
      <c r="DJ7" s="635"/>
      <c r="DK7" s="635"/>
      <c r="DL7" s="635"/>
      <c r="DM7" s="635"/>
      <c r="DN7" s="635"/>
      <c r="DO7" s="635"/>
      <c r="DP7" s="636"/>
      <c r="DQ7" s="640">
        <v>490329</v>
      </c>
      <c r="DR7" s="635"/>
      <c r="DS7" s="635"/>
      <c r="DT7" s="635"/>
      <c r="DU7" s="635"/>
      <c r="DV7" s="635"/>
      <c r="DW7" s="635"/>
      <c r="DX7" s="635"/>
      <c r="DY7" s="635"/>
      <c r="DZ7" s="635"/>
      <c r="EA7" s="635"/>
      <c r="EB7" s="635"/>
      <c r="EC7" s="671"/>
    </row>
    <row r="8" spans="2:143" ht="11.25" customHeight="1" x14ac:dyDescent="0.15">
      <c r="B8" s="631" t="s">
        <v>154</v>
      </c>
      <c r="C8" s="632"/>
      <c r="D8" s="632"/>
      <c r="E8" s="632"/>
      <c r="F8" s="632"/>
      <c r="G8" s="632"/>
      <c r="H8" s="632"/>
      <c r="I8" s="632"/>
      <c r="J8" s="632"/>
      <c r="K8" s="632"/>
      <c r="L8" s="632"/>
      <c r="M8" s="632"/>
      <c r="N8" s="632"/>
      <c r="O8" s="632"/>
      <c r="P8" s="632"/>
      <c r="Q8" s="633"/>
      <c r="R8" s="634">
        <v>1110</v>
      </c>
      <c r="S8" s="635"/>
      <c r="T8" s="635"/>
      <c r="U8" s="635"/>
      <c r="V8" s="635"/>
      <c r="W8" s="635"/>
      <c r="X8" s="635"/>
      <c r="Y8" s="636"/>
      <c r="Z8" s="672">
        <v>0</v>
      </c>
      <c r="AA8" s="672"/>
      <c r="AB8" s="672"/>
      <c r="AC8" s="672"/>
      <c r="AD8" s="673">
        <v>1110</v>
      </c>
      <c r="AE8" s="673"/>
      <c r="AF8" s="673"/>
      <c r="AG8" s="673"/>
      <c r="AH8" s="673"/>
      <c r="AI8" s="673"/>
      <c r="AJ8" s="673"/>
      <c r="AK8" s="673"/>
      <c r="AL8" s="637">
        <v>0.1</v>
      </c>
      <c r="AM8" s="638"/>
      <c r="AN8" s="638"/>
      <c r="AO8" s="674"/>
      <c r="AP8" s="631" t="s">
        <v>155</v>
      </c>
      <c r="AQ8" s="632"/>
      <c r="AR8" s="632"/>
      <c r="AS8" s="632"/>
      <c r="AT8" s="632"/>
      <c r="AU8" s="632"/>
      <c r="AV8" s="632"/>
      <c r="AW8" s="632"/>
      <c r="AX8" s="632"/>
      <c r="AY8" s="632"/>
      <c r="AZ8" s="632"/>
      <c r="BA8" s="632"/>
      <c r="BB8" s="632"/>
      <c r="BC8" s="632"/>
      <c r="BD8" s="632"/>
      <c r="BE8" s="632"/>
      <c r="BF8" s="633"/>
      <c r="BG8" s="634">
        <v>3900</v>
      </c>
      <c r="BH8" s="635"/>
      <c r="BI8" s="635"/>
      <c r="BJ8" s="635"/>
      <c r="BK8" s="635"/>
      <c r="BL8" s="635"/>
      <c r="BM8" s="635"/>
      <c r="BN8" s="636"/>
      <c r="BO8" s="672">
        <v>1.9</v>
      </c>
      <c r="BP8" s="672"/>
      <c r="BQ8" s="672"/>
      <c r="BR8" s="672"/>
      <c r="BS8" s="673" t="s">
        <v>47</v>
      </c>
      <c r="BT8" s="673"/>
      <c r="BU8" s="673"/>
      <c r="BV8" s="673"/>
      <c r="BW8" s="673"/>
      <c r="BX8" s="673"/>
      <c r="BY8" s="673"/>
      <c r="BZ8" s="673"/>
      <c r="CA8" s="673"/>
      <c r="CB8" s="713"/>
      <c r="CD8" s="631" t="s">
        <v>156</v>
      </c>
      <c r="CE8" s="632"/>
      <c r="CF8" s="632"/>
      <c r="CG8" s="632"/>
      <c r="CH8" s="632"/>
      <c r="CI8" s="632"/>
      <c r="CJ8" s="632"/>
      <c r="CK8" s="632"/>
      <c r="CL8" s="632"/>
      <c r="CM8" s="632"/>
      <c r="CN8" s="632"/>
      <c r="CO8" s="632"/>
      <c r="CP8" s="632"/>
      <c r="CQ8" s="633"/>
      <c r="CR8" s="634">
        <v>495539</v>
      </c>
      <c r="CS8" s="635"/>
      <c r="CT8" s="635"/>
      <c r="CU8" s="635"/>
      <c r="CV8" s="635"/>
      <c r="CW8" s="635"/>
      <c r="CX8" s="635"/>
      <c r="CY8" s="636"/>
      <c r="CZ8" s="672">
        <v>17</v>
      </c>
      <c r="DA8" s="672"/>
      <c r="DB8" s="672"/>
      <c r="DC8" s="672"/>
      <c r="DD8" s="640">
        <v>509</v>
      </c>
      <c r="DE8" s="635"/>
      <c r="DF8" s="635"/>
      <c r="DG8" s="635"/>
      <c r="DH8" s="635"/>
      <c r="DI8" s="635"/>
      <c r="DJ8" s="635"/>
      <c r="DK8" s="635"/>
      <c r="DL8" s="635"/>
      <c r="DM8" s="635"/>
      <c r="DN8" s="635"/>
      <c r="DO8" s="635"/>
      <c r="DP8" s="636"/>
      <c r="DQ8" s="640">
        <v>338514</v>
      </c>
      <c r="DR8" s="635"/>
      <c r="DS8" s="635"/>
      <c r="DT8" s="635"/>
      <c r="DU8" s="635"/>
      <c r="DV8" s="635"/>
      <c r="DW8" s="635"/>
      <c r="DX8" s="635"/>
      <c r="DY8" s="635"/>
      <c r="DZ8" s="635"/>
      <c r="EA8" s="635"/>
      <c r="EB8" s="635"/>
      <c r="EC8" s="671"/>
    </row>
    <row r="9" spans="2:143" ht="11.25" customHeight="1" x14ac:dyDescent="0.15">
      <c r="B9" s="631" t="s">
        <v>157</v>
      </c>
      <c r="C9" s="632"/>
      <c r="D9" s="632"/>
      <c r="E9" s="632"/>
      <c r="F9" s="632"/>
      <c r="G9" s="632"/>
      <c r="H9" s="632"/>
      <c r="I9" s="632"/>
      <c r="J9" s="632"/>
      <c r="K9" s="632"/>
      <c r="L9" s="632"/>
      <c r="M9" s="632"/>
      <c r="N9" s="632"/>
      <c r="O9" s="632"/>
      <c r="P9" s="632"/>
      <c r="Q9" s="633"/>
      <c r="R9" s="634">
        <v>822</v>
      </c>
      <c r="S9" s="635"/>
      <c r="T9" s="635"/>
      <c r="U9" s="635"/>
      <c r="V9" s="635"/>
      <c r="W9" s="635"/>
      <c r="X9" s="635"/>
      <c r="Y9" s="636"/>
      <c r="Z9" s="672">
        <v>0</v>
      </c>
      <c r="AA9" s="672"/>
      <c r="AB9" s="672"/>
      <c r="AC9" s="672"/>
      <c r="AD9" s="673">
        <v>822</v>
      </c>
      <c r="AE9" s="673"/>
      <c r="AF9" s="673"/>
      <c r="AG9" s="673"/>
      <c r="AH9" s="673"/>
      <c r="AI9" s="673"/>
      <c r="AJ9" s="673"/>
      <c r="AK9" s="673"/>
      <c r="AL9" s="637">
        <v>0</v>
      </c>
      <c r="AM9" s="638"/>
      <c r="AN9" s="638"/>
      <c r="AO9" s="674"/>
      <c r="AP9" s="631" t="s">
        <v>158</v>
      </c>
      <c r="AQ9" s="632"/>
      <c r="AR9" s="632"/>
      <c r="AS9" s="632"/>
      <c r="AT9" s="632"/>
      <c r="AU9" s="632"/>
      <c r="AV9" s="632"/>
      <c r="AW9" s="632"/>
      <c r="AX9" s="632"/>
      <c r="AY9" s="632"/>
      <c r="AZ9" s="632"/>
      <c r="BA9" s="632"/>
      <c r="BB9" s="632"/>
      <c r="BC9" s="632"/>
      <c r="BD9" s="632"/>
      <c r="BE9" s="632"/>
      <c r="BF9" s="633"/>
      <c r="BG9" s="634">
        <v>76191</v>
      </c>
      <c r="BH9" s="635"/>
      <c r="BI9" s="635"/>
      <c r="BJ9" s="635"/>
      <c r="BK9" s="635"/>
      <c r="BL9" s="635"/>
      <c r="BM9" s="635"/>
      <c r="BN9" s="636"/>
      <c r="BO9" s="672">
        <v>36.200000000000003</v>
      </c>
      <c r="BP9" s="672"/>
      <c r="BQ9" s="672"/>
      <c r="BR9" s="672"/>
      <c r="BS9" s="673" t="s">
        <v>47</v>
      </c>
      <c r="BT9" s="673"/>
      <c r="BU9" s="673"/>
      <c r="BV9" s="673"/>
      <c r="BW9" s="673"/>
      <c r="BX9" s="673"/>
      <c r="BY9" s="673"/>
      <c r="BZ9" s="673"/>
      <c r="CA9" s="673"/>
      <c r="CB9" s="713"/>
      <c r="CD9" s="631" t="s">
        <v>159</v>
      </c>
      <c r="CE9" s="632"/>
      <c r="CF9" s="632"/>
      <c r="CG9" s="632"/>
      <c r="CH9" s="632"/>
      <c r="CI9" s="632"/>
      <c r="CJ9" s="632"/>
      <c r="CK9" s="632"/>
      <c r="CL9" s="632"/>
      <c r="CM9" s="632"/>
      <c r="CN9" s="632"/>
      <c r="CO9" s="632"/>
      <c r="CP9" s="632"/>
      <c r="CQ9" s="633"/>
      <c r="CR9" s="634">
        <v>431296</v>
      </c>
      <c r="CS9" s="635"/>
      <c r="CT9" s="635"/>
      <c r="CU9" s="635"/>
      <c r="CV9" s="635"/>
      <c r="CW9" s="635"/>
      <c r="CX9" s="635"/>
      <c r="CY9" s="636"/>
      <c r="CZ9" s="672">
        <v>14.8</v>
      </c>
      <c r="DA9" s="672"/>
      <c r="DB9" s="672"/>
      <c r="DC9" s="672"/>
      <c r="DD9" s="640">
        <v>1221</v>
      </c>
      <c r="DE9" s="635"/>
      <c r="DF9" s="635"/>
      <c r="DG9" s="635"/>
      <c r="DH9" s="635"/>
      <c r="DI9" s="635"/>
      <c r="DJ9" s="635"/>
      <c r="DK9" s="635"/>
      <c r="DL9" s="635"/>
      <c r="DM9" s="635"/>
      <c r="DN9" s="635"/>
      <c r="DO9" s="635"/>
      <c r="DP9" s="636"/>
      <c r="DQ9" s="640">
        <v>398543</v>
      </c>
      <c r="DR9" s="635"/>
      <c r="DS9" s="635"/>
      <c r="DT9" s="635"/>
      <c r="DU9" s="635"/>
      <c r="DV9" s="635"/>
      <c r="DW9" s="635"/>
      <c r="DX9" s="635"/>
      <c r="DY9" s="635"/>
      <c r="DZ9" s="635"/>
      <c r="EA9" s="635"/>
      <c r="EB9" s="635"/>
      <c r="EC9" s="671"/>
    </row>
    <row r="10" spans="2:143" ht="11.25" customHeight="1" x14ac:dyDescent="0.15">
      <c r="B10" s="631" t="s">
        <v>160</v>
      </c>
      <c r="C10" s="632"/>
      <c r="D10" s="632"/>
      <c r="E10" s="632"/>
      <c r="F10" s="632"/>
      <c r="G10" s="632"/>
      <c r="H10" s="632"/>
      <c r="I10" s="632"/>
      <c r="J10" s="632"/>
      <c r="K10" s="632"/>
      <c r="L10" s="632"/>
      <c r="M10" s="632"/>
      <c r="N10" s="632"/>
      <c r="O10" s="632"/>
      <c r="P10" s="632"/>
      <c r="Q10" s="633"/>
      <c r="R10" s="634" t="s">
        <v>47</v>
      </c>
      <c r="S10" s="635"/>
      <c r="T10" s="635"/>
      <c r="U10" s="635"/>
      <c r="V10" s="635"/>
      <c r="W10" s="635"/>
      <c r="X10" s="635"/>
      <c r="Y10" s="636"/>
      <c r="Z10" s="672" t="s">
        <v>47</v>
      </c>
      <c r="AA10" s="672"/>
      <c r="AB10" s="672"/>
      <c r="AC10" s="672"/>
      <c r="AD10" s="673" t="s">
        <v>47</v>
      </c>
      <c r="AE10" s="673"/>
      <c r="AF10" s="673"/>
      <c r="AG10" s="673"/>
      <c r="AH10" s="673"/>
      <c r="AI10" s="673"/>
      <c r="AJ10" s="673"/>
      <c r="AK10" s="673"/>
      <c r="AL10" s="637" t="s">
        <v>47</v>
      </c>
      <c r="AM10" s="638"/>
      <c r="AN10" s="638"/>
      <c r="AO10" s="674"/>
      <c r="AP10" s="631" t="s">
        <v>161</v>
      </c>
      <c r="AQ10" s="632"/>
      <c r="AR10" s="632"/>
      <c r="AS10" s="632"/>
      <c r="AT10" s="632"/>
      <c r="AU10" s="632"/>
      <c r="AV10" s="632"/>
      <c r="AW10" s="632"/>
      <c r="AX10" s="632"/>
      <c r="AY10" s="632"/>
      <c r="AZ10" s="632"/>
      <c r="BA10" s="632"/>
      <c r="BB10" s="632"/>
      <c r="BC10" s="632"/>
      <c r="BD10" s="632"/>
      <c r="BE10" s="632"/>
      <c r="BF10" s="633"/>
      <c r="BG10" s="634">
        <v>5342</v>
      </c>
      <c r="BH10" s="635"/>
      <c r="BI10" s="635"/>
      <c r="BJ10" s="635"/>
      <c r="BK10" s="635"/>
      <c r="BL10" s="635"/>
      <c r="BM10" s="635"/>
      <c r="BN10" s="636"/>
      <c r="BO10" s="672">
        <v>2.5</v>
      </c>
      <c r="BP10" s="672"/>
      <c r="BQ10" s="672"/>
      <c r="BR10" s="672"/>
      <c r="BS10" s="673" t="s">
        <v>47</v>
      </c>
      <c r="BT10" s="673"/>
      <c r="BU10" s="673"/>
      <c r="BV10" s="673"/>
      <c r="BW10" s="673"/>
      <c r="BX10" s="673"/>
      <c r="BY10" s="673"/>
      <c r="BZ10" s="673"/>
      <c r="CA10" s="673"/>
      <c r="CB10" s="713"/>
      <c r="CD10" s="631" t="s">
        <v>162</v>
      </c>
      <c r="CE10" s="632"/>
      <c r="CF10" s="632"/>
      <c r="CG10" s="632"/>
      <c r="CH10" s="632"/>
      <c r="CI10" s="632"/>
      <c r="CJ10" s="632"/>
      <c r="CK10" s="632"/>
      <c r="CL10" s="632"/>
      <c r="CM10" s="632"/>
      <c r="CN10" s="632"/>
      <c r="CO10" s="632"/>
      <c r="CP10" s="632"/>
      <c r="CQ10" s="633"/>
      <c r="CR10" s="634" t="s">
        <v>47</v>
      </c>
      <c r="CS10" s="635"/>
      <c r="CT10" s="635"/>
      <c r="CU10" s="635"/>
      <c r="CV10" s="635"/>
      <c r="CW10" s="635"/>
      <c r="CX10" s="635"/>
      <c r="CY10" s="636"/>
      <c r="CZ10" s="672" t="s">
        <v>47</v>
      </c>
      <c r="DA10" s="672"/>
      <c r="DB10" s="672"/>
      <c r="DC10" s="672"/>
      <c r="DD10" s="640" t="s">
        <v>47</v>
      </c>
      <c r="DE10" s="635"/>
      <c r="DF10" s="635"/>
      <c r="DG10" s="635"/>
      <c r="DH10" s="635"/>
      <c r="DI10" s="635"/>
      <c r="DJ10" s="635"/>
      <c r="DK10" s="635"/>
      <c r="DL10" s="635"/>
      <c r="DM10" s="635"/>
      <c r="DN10" s="635"/>
      <c r="DO10" s="635"/>
      <c r="DP10" s="636"/>
      <c r="DQ10" s="640" t="s">
        <v>47</v>
      </c>
      <c r="DR10" s="635"/>
      <c r="DS10" s="635"/>
      <c r="DT10" s="635"/>
      <c r="DU10" s="635"/>
      <c r="DV10" s="635"/>
      <c r="DW10" s="635"/>
      <c r="DX10" s="635"/>
      <c r="DY10" s="635"/>
      <c r="DZ10" s="635"/>
      <c r="EA10" s="635"/>
      <c r="EB10" s="635"/>
      <c r="EC10" s="671"/>
    </row>
    <row r="11" spans="2:143" ht="11.25" customHeight="1" x14ac:dyDescent="0.15">
      <c r="B11" s="631" t="s">
        <v>163</v>
      </c>
      <c r="C11" s="632"/>
      <c r="D11" s="632"/>
      <c r="E11" s="632"/>
      <c r="F11" s="632"/>
      <c r="G11" s="632"/>
      <c r="H11" s="632"/>
      <c r="I11" s="632"/>
      <c r="J11" s="632"/>
      <c r="K11" s="632"/>
      <c r="L11" s="632"/>
      <c r="M11" s="632"/>
      <c r="N11" s="632"/>
      <c r="O11" s="632"/>
      <c r="P11" s="632"/>
      <c r="Q11" s="633"/>
      <c r="R11" s="634">
        <v>52516</v>
      </c>
      <c r="S11" s="635"/>
      <c r="T11" s="635"/>
      <c r="U11" s="635"/>
      <c r="V11" s="635"/>
      <c r="W11" s="635"/>
      <c r="X11" s="635"/>
      <c r="Y11" s="636"/>
      <c r="Z11" s="637">
        <v>1.6</v>
      </c>
      <c r="AA11" s="638"/>
      <c r="AB11" s="638"/>
      <c r="AC11" s="639"/>
      <c r="AD11" s="640">
        <v>52516</v>
      </c>
      <c r="AE11" s="635"/>
      <c r="AF11" s="635"/>
      <c r="AG11" s="635"/>
      <c r="AH11" s="635"/>
      <c r="AI11" s="635"/>
      <c r="AJ11" s="635"/>
      <c r="AK11" s="636"/>
      <c r="AL11" s="637">
        <v>3</v>
      </c>
      <c r="AM11" s="638"/>
      <c r="AN11" s="638"/>
      <c r="AO11" s="674"/>
      <c r="AP11" s="631" t="s">
        <v>164</v>
      </c>
      <c r="AQ11" s="632"/>
      <c r="AR11" s="632"/>
      <c r="AS11" s="632"/>
      <c r="AT11" s="632"/>
      <c r="AU11" s="632"/>
      <c r="AV11" s="632"/>
      <c r="AW11" s="632"/>
      <c r="AX11" s="632"/>
      <c r="AY11" s="632"/>
      <c r="AZ11" s="632"/>
      <c r="BA11" s="632"/>
      <c r="BB11" s="632"/>
      <c r="BC11" s="632"/>
      <c r="BD11" s="632"/>
      <c r="BE11" s="632"/>
      <c r="BF11" s="633"/>
      <c r="BG11" s="634">
        <v>2403</v>
      </c>
      <c r="BH11" s="635"/>
      <c r="BI11" s="635"/>
      <c r="BJ11" s="635"/>
      <c r="BK11" s="635"/>
      <c r="BL11" s="635"/>
      <c r="BM11" s="635"/>
      <c r="BN11" s="636"/>
      <c r="BO11" s="672">
        <v>1.1000000000000001</v>
      </c>
      <c r="BP11" s="672"/>
      <c r="BQ11" s="672"/>
      <c r="BR11" s="672"/>
      <c r="BS11" s="673" t="s">
        <v>47</v>
      </c>
      <c r="BT11" s="673"/>
      <c r="BU11" s="673"/>
      <c r="BV11" s="673"/>
      <c r="BW11" s="673"/>
      <c r="BX11" s="673"/>
      <c r="BY11" s="673"/>
      <c r="BZ11" s="673"/>
      <c r="CA11" s="673"/>
      <c r="CB11" s="713"/>
      <c r="CD11" s="631" t="s">
        <v>165</v>
      </c>
      <c r="CE11" s="632"/>
      <c r="CF11" s="632"/>
      <c r="CG11" s="632"/>
      <c r="CH11" s="632"/>
      <c r="CI11" s="632"/>
      <c r="CJ11" s="632"/>
      <c r="CK11" s="632"/>
      <c r="CL11" s="632"/>
      <c r="CM11" s="632"/>
      <c r="CN11" s="632"/>
      <c r="CO11" s="632"/>
      <c r="CP11" s="632"/>
      <c r="CQ11" s="633"/>
      <c r="CR11" s="634">
        <v>351873</v>
      </c>
      <c r="CS11" s="635"/>
      <c r="CT11" s="635"/>
      <c r="CU11" s="635"/>
      <c r="CV11" s="635"/>
      <c r="CW11" s="635"/>
      <c r="CX11" s="635"/>
      <c r="CY11" s="636"/>
      <c r="CZ11" s="672">
        <v>12.1</v>
      </c>
      <c r="DA11" s="672"/>
      <c r="DB11" s="672"/>
      <c r="DC11" s="672"/>
      <c r="DD11" s="640">
        <v>104933</v>
      </c>
      <c r="DE11" s="635"/>
      <c r="DF11" s="635"/>
      <c r="DG11" s="635"/>
      <c r="DH11" s="635"/>
      <c r="DI11" s="635"/>
      <c r="DJ11" s="635"/>
      <c r="DK11" s="635"/>
      <c r="DL11" s="635"/>
      <c r="DM11" s="635"/>
      <c r="DN11" s="635"/>
      <c r="DO11" s="635"/>
      <c r="DP11" s="636"/>
      <c r="DQ11" s="640">
        <v>132132</v>
      </c>
      <c r="DR11" s="635"/>
      <c r="DS11" s="635"/>
      <c r="DT11" s="635"/>
      <c r="DU11" s="635"/>
      <c r="DV11" s="635"/>
      <c r="DW11" s="635"/>
      <c r="DX11" s="635"/>
      <c r="DY11" s="635"/>
      <c r="DZ11" s="635"/>
      <c r="EA11" s="635"/>
      <c r="EB11" s="635"/>
      <c r="EC11" s="671"/>
    </row>
    <row r="12" spans="2:143" ht="11.25" customHeight="1" x14ac:dyDescent="0.15">
      <c r="B12" s="631" t="s">
        <v>166</v>
      </c>
      <c r="C12" s="632"/>
      <c r="D12" s="632"/>
      <c r="E12" s="632"/>
      <c r="F12" s="632"/>
      <c r="G12" s="632"/>
      <c r="H12" s="632"/>
      <c r="I12" s="632"/>
      <c r="J12" s="632"/>
      <c r="K12" s="632"/>
      <c r="L12" s="632"/>
      <c r="M12" s="632"/>
      <c r="N12" s="632"/>
      <c r="O12" s="632"/>
      <c r="P12" s="632"/>
      <c r="Q12" s="633"/>
      <c r="R12" s="634" t="s">
        <v>47</v>
      </c>
      <c r="S12" s="635"/>
      <c r="T12" s="635"/>
      <c r="U12" s="635"/>
      <c r="V12" s="635"/>
      <c r="W12" s="635"/>
      <c r="X12" s="635"/>
      <c r="Y12" s="636"/>
      <c r="Z12" s="672" t="s">
        <v>47</v>
      </c>
      <c r="AA12" s="672"/>
      <c r="AB12" s="672"/>
      <c r="AC12" s="672"/>
      <c r="AD12" s="673" t="s">
        <v>47</v>
      </c>
      <c r="AE12" s="673"/>
      <c r="AF12" s="673"/>
      <c r="AG12" s="673"/>
      <c r="AH12" s="673"/>
      <c r="AI12" s="673"/>
      <c r="AJ12" s="673"/>
      <c r="AK12" s="673"/>
      <c r="AL12" s="637" t="s">
        <v>47</v>
      </c>
      <c r="AM12" s="638"/>
      <c r="AN12" s="638"/>
      <c r="AO12" s="674"/>
      <c r="AP12" s="631" t="s">
        <v>167</v>
      </c>
      <c r="AQ12" s="632"/>
      <c r="AR12" s="632"/>
      <c r="AS12" s="632"/>
      <c r="AT12" s="632"/>
      <c r="AU12" s="632"/>
      <c r="AV12" s="632"/>
      <c r="AW12" s="632"/>
      <c r="AX12" s="632"/>
      <c r="AY12" s="632"/>
      <c r="AZ12" s="632"/>
      <c r="BA12" s="632"/>
      <c r="BB12" s="632"/>
      <c r="BC12" s="632"/>
      <c r="BD12" s="632"/>
      <c r="BE12" s="632"/>
      <c r="BF12" s="633"/>
      <c r="BG12" s="634">
        <v>109088</v>
      </c>
      <c r="BH12" s="635"/>
      <c r="BI12" s="635"/>
      <c r="BJ12" s="635"/>
      <c r="BK12" s="635"/>
      <c r="BL12" s="635"/>
      <c r="BM12" s="635"/>
      <c r="BN12" s="636"/>
      <c r="BO12" s="672">
        <v>51.8</v>
      </c>
      <c r="BP12" s="672"/>
      <c r="BQ12" s="672"/>
      <c r="BR12" s="672"/>
      <c r="BS12" s="673">
        <v>13502</v>
      </c>
      <c r="BT12" s="673"/>
      <c r="BU12" s="673"/>
      <c r="BV12" s="673"/>
      <c r="BW12" s="673"/>
      <c r="BX12" s="673"/>
      <c r="BY12" s="673"/>
      <c r="BZ12" s="673"/>
      <c r="CA12" s="673"/>
      <c r="CB12" s="713"/>
      <c r="CD12" s="631" t="s">
        <v>168</v>
      </c>
      <c r="CE12" s="632"/>
      <c r="CF12" s="632"/>
      <c r="CG12" s="632"/>
      <c r="CH12" s="632"/>
      <c r="CI12" s="632"/>
      <c r="CJ12" s="632"/>
      <c r="CK12" s="632"/>
      <c r="CL12" s="632"/>
      <c r="CM12" s="632"/>
      <c r="CN12" s="632"/>
      <c r="CO12" s="632"/>
      <c r="CP12" s="632"/>
      <c r="CQ12" s="633"/>
      <c r="CR12" s="634">
        <v>179517</v>
      </c>
      <c r="CS12" s="635"/>
      <c r="CT12" s="635"/>
      <c r="CU12" s="635"/>
      <c r="CV12" s="635"/>
      <c r="CW12" s="635"/>
      <c r="CX12" s="635"/>
      <c r="CY12" s="636"/>
      <c r="CZ12" s="672">
        <v>6.2</v>
      </c>
      <c r="DA12" s="672"/>
      <c r="DB12" s="672"/>
      <c r="DC12" s="672"/>
      <c r="DD12" s="640">
        <v>2917</v>
      </c>
      <c r="DE12" s="635"/>
      <c r="DF12" s="635"/>
      <c r="DG12" s="635"/>
      <c r="DH12" s="635"/>
      <c r="DI12" s="635"/>
      <c r="DJ12" s="635"/>
      <c r="DK12" s="635"/>
      <c r="DL12" s="635"/>
      <c r="DM12" s="635"/>
      <c r="DN12" s="635"/>
      <c r="DO12" s="635"/>
      <c r="DP12" s="636"/>
      <c r="DQ12" s="640">
        <v>130416</v>
      </c>
      <c r="DR12" s="635"/>
      <c r="DS12" s="635"/>
      <c r="DT12" s="635"/>
      <c r="DU12" s="635"/>
      <c r="DV12" s="635"/>
      <c r="DW12" s="635"/>
      <c r="DX12" s="635"/>
      <c r="DY12" s="635"/>
      <c r="DZ12" s="635"/>
      <c r="EA12" s="635"/>
      <c r="EB12" s="635"/>
      <c r="EC12" s="671"/>
    </row>
    <row r="13" spans="2:143" ht="11.25" customHeight="1" x14ac:dyDescent="0.15">
      <c r="B13" s="631" t="s">
        <v>169</v>
      </c>
      <c r="C13" s="632"/>
      <c r="D13" s="632"/>
      <c r="E13" s="632"/>
      <c r="F13" s="632"/>
      <c r="G13" s="632"/>
      <c r="H13" s="632"/>
      <c r="I13" s="632"/>
      <c r="J13" s="632"/>
      <c r="K13" s="632"/>
      <c r="L13" s="632"/>
      <c r="M13" s="632"/>
      <c r="N13" s="632"/>
      <c r="O13" s="632"/>
      <c r="P13" s="632"/>
      <c r="Q13" s="633"/>
      <c r="R13" s="634" t="s">
        <v>47</v>
      </c>
      <c r="S13" s="635"/>
      <c r="T13" s="635"/>
      <c r="U13" s="635"/>
      <c r="V13" s="635"/>
      <c r="W13" s="635"/>
      <c r="X13" s="635"/>
      <c r="Y13" s="636"/>
      <c r="Z13" s="672" t="s">
        <v>47</v>
      </c>
      <c r="AA13" s="672"/>
      <c r="AB13" s="672"/>
      <c r="AC13" s="672"/>
      <c r="AD13" s="673" t="s">
        <v>47</v>
      </c>
      <c r="AE13" s="673"/>
      <c r="AF13" s="673"/>
      <c r="AG13" s="673"/>
      <c r="AH13" s="673"/>
      <c r="AI13" s="673"/>
      <c r="AJ13" s="673"/>
      <c r="AK13" s="673"/>
      <c r="AL13" s="637" t="s">
        <v>47</v>
      </c>
      <c r="AM13" s="638"/>
      <c r="AN13" s="638"/>
      <c r="AO13" s="674"/>
      <c r="AP13" s="631" t="s">
        <v>170</v>
      </c>
      <c r="AQ13" s="632"/>
      <c r="AR13" s="632"/>
      <c r="AS13" s="632"/>
      <c r="AT13" s="632"/>
      <c r="AU13" s="632"/>
      <c r="AV13" s="632"/>
      <c r="AW13" s="632"/>
      <c r="AX13" s="632"/>
      <c r="AY13" s="632"/>
      <c r="AZ13" s="632"/>
      <c r="BA13" s="632"/>
      <c r="BB13" s="632"/>
      <c r="BC13" s="632"/>
      <c r="BD13" s="632"/>
      <c r="BE13" s="632"/>
      <c r="BF13" s="633"/>
      <c r="BG13" s="634">
        <v>108643</v>
      </c>
      <c r="BH13" s="635"/>
      <c r="BI13" s="635"/>
      <c r="BJ13" s="635"/>
      <c r="BK13" s="635"/>
      <c r="BL13" s="635"/>
      <c r="BM13" s="635"/>
      <c r="BN13" s="636"/>
      <c r="BO13" s="672">
        <v>51.6</v>
      </c>
      <c r="BP13" s="672"/>
      <c r="BQ13" s="672"/>
      <c r="BR13" s="672"/>
      <c r="BS13" s="673">
        <v>13502</v>
      </c>
      <c r="BT13" s="673"/>
      <c r="BU13" s="673"/>
      <c r="BV13" s="673"/>
      <c r="BW13" s="673"/>
      <c r="BX13" s="673"/>
      <c r="BY13" s="673"/>
      <c r="BZ13" s="673"/>
      <c r="CA13" s="673"/>
      <c r="CB13" s="713"/>
      <c r="CD13" s="631" t="s">
        <v>171</v>
      </c>
      <c r="CE13" s="632"/>
      <c r="CF13" s="632"/>
      <c r="CG13" s="632"/>
      <c r="CH13" s="632"/>
      <c r="CI13" s="632"/>
      <c r="CJ13" s="632"/>
      <c r="CK13" s="632"/>
      <c r="CL13" s="632"/>
      <c r="CM13" s="632"/>
      <c r="CN13" s="632"/>
      <c r="CO13" s="632"/>
      <c r="CP13" s="632"/>
      <c r="CQ13" s="633"/>
      <c r="CR13" s="634">
        <v>236172</v>
      </c>
      <c r="CS13" s="635"/>
      <c r="CT13" s="635"/>
      <c r="CU13" s="635"/>
      <c r="CV13" s="635"/>
      <c r="CW13" s="635"/>
      <c r="CX13" s="635"/>
      <c r="CY13" s="636"/>
      <c r="CZ13" s="672">
        <v>8.1</v>
      </c>
      <c r="DA13" s="672"/>
      <c r="DB13" s="672"/>
      <c r="DC13" s="672"/>
      <c r="DD13" s="640">
        <v>147237</v>
      </c>
      <c r="DE13" s="635"/>
      <c r="DF13" s="635"/>
      <c r="DG13" s="635"/>
      <c r="DH13" s="635"/>
      <c r="DI13" s="635"/>
      <c r="DJ13" s="635"/>
      <c r="DK13" s="635"/>
      <c r="DL13" s="635"/>
      <c r="DM13" s="635"/>
      <c r="DN13" s="635"/>
      <c r="DO13" s="635"/>
      <c r="DP13" s="636"/>
      <c r="DQ13" s="640">
        <v>108589</v>
      </c>
      <c r="DR13" s="635"/>
      <c r="DS13" s="635"/>
      <c r="DT13" s="635"/>
      <c r="DU13" s="635"/>
      <c r="DV13" s="635"/>
      <c r="DW13" s="635"/>
      <c r="DX13" s="635"/>
      <c r="DY13" s="635"/>
      <c r="DZ13" s="635"/>
      <c r="EA13" s="635"/>
      <c r="EB13" s="635"/>
      <c r="EC13" s="671"/>
    </row>
    <row r="14" spans="2:143" ht="11.25" customHeight="1" x14ac:dyDescent="0.15">
      <c r="B14" s="631" t="s">
        <v>172</v>
      </c>
      <c r="C14" s="632"/>
      <c r="D14" s="632"/>
      <c r="E14" s="632"/>
      <c r="F14" s="632"/>
      <c r="G14" s="632"/>
      <c r="H14" s="632"/>
      <c r="I14" s="632"/>
      <c r="J14" s="632"/>
      <c r="K14" s="632"/>
      <c r="L14" s="632"/>
      <c r="M14" s="632"/>
      <c r="N14" s="632"/>
      <c r="O14" s="632"/>
      <c r="P14" s="632"/>
      <c r="Q14" s="633"/>
      <c r="R14" s="634" t="s">
        <v>47</v>
      </c>
      <c r="S14" s="635"/>
      <c r="T14" s="635"/>
      <c r="U14" s="635"/>
      <c r="V14" s="635"/>
      <c r="W14" s="635"/>
      <c r="X14" s="635"/>
      <c r="Y14" s="636"/>
      <c r="Z14" s="672" t="s">
        <v>47</v>
      </c>
      <c r="AA14" s="672"/>
      <c r="AB14" s="672"/>
      <c r="AC14" s="672"/>
      <c r="AD14" s="673" t="s">
        <v>47</v>
      </c>
      <c r="AE14" s="673"/>
      <c r="AF14" s="673"/>
      <c r="AG14" s="673"/>
      <c r="AH14" s="673"/>
      <c r="AI14" s="673"/>
      <c r="AJ14" s="673"/>
      <c r="AK14" s="673"/>
      <c r="AL14" s="637" t="s">
        <v>47</v>
      </c>
      <c r="AM14" s="638"/>
      <c r="AN14" s="638"/>
      <c r="AO14" s="674"/>
      <c r="AP14" s="631" t="s">
        <v>173</v>
      </c>
      <c r="AQ14" s="632"/>
      <c r="AR14" s="632"/>
      <c r="AS14" s="632"/>
      <c r="AT14" s="632"/>
      <c r="AU14" s="632"/>
      <c r="AV14" s="632"/>
      <c r="AW14" s="632"/>
      <c r="AX14" s="632"/>
      <c r="AY14" s="632"/>
      <c r="AZ14" s="632"/>
      <c r="BA14" s="632"/>
      <c r="BB14" s="632"/>
      <c r="BC14" s="632"/>
      <c r="BD14" s="632"/>
      <c r="BE14" s="632"/>
      <c r="BF14" s="633"/>
      <c r="BG14" s="634">
        <v>9907</v>
      </c>
      <c r="BH14" s="635"/>
      <c r="BI14" s="635"/>
      <c r="BJ14" s="635"/>
      <c r="BK14" s="635"/>
      <c r="BL14" s="635"/>
      <c r="BM14" s="635"/>
      <c r="BN14" s="636"/>
      <c r="BO14" s="672">
        <v>4.7</v>
      </c>
      <c r="BP14" s="672"/>
      <c r="BQ14" s="672"/>
      <c r="BR14" s="672"/>
      <c r="BS14" s="673" t="s">
        <v>47</v>
      </c>
      <c r="BT14" s="673"/>
      <c r="BU14" s="673"/>
      <c r="BV14" s="673"/>
      <c r="BW14" s="673"/>
      <c r="BX14" s="673"/>
      <c r="BY14" s="673"/>
      <c r="BZ14" s="673"/>
      <c r="CA14" s="673"/>
      <c r="CB14" s="713"/>
      <c r="CD14" s="631" t="s">
        <v>174</v>
      </c>
      <c r="CE14" s="632"/>
      <c r="CF14" s="632"/>
      <c r="CG14" s="632"/>
      <c r="CH14" s="632"/>
      <c r="CI14" s="632"/>
      <c r="CJ14" s="632"/>
      <c r="CK14" s="632"/>
      <c r="CL14" s="632"/>
      <c r="CM14" s="632"/>
      <c r="CN14" s="632"/>
      <c r="CO14" s="632"/>
      <c r="CP14" s="632"/>
      <c r="CQ14" s="633"/>
      <c r="CR14" s="634">
        <v>90708</v>
      </c>
      <c r="CS14" s="635"/>
      <c r="CT14" s="635"/>
      <c r="CU14" s="635"/>
      <c r="CV14" s="635"/>
      <c r="CW14" s="635"/>
      <c r="CX14" s="635"/>
      <c r="CY14" s="636"/>
      <c r="CZ14" s="672">
        <v>3.1</v>
      </c>
      <c r="DA14" s="672"/>
      <c r="DB14" s="672"/>
      <c r="DC14" s="672"/>
      <c r="DD14" s="640">
        <v>2365</v>
      </c>
      <c r="DE14" s="635"/>
      <c r="DF14" s="635"/>
      <c r="DG14" s="635"/>
      <c r="DH14" s="635"/>
      <c r="DI14" s="635"/>
      <c r="DJ14" s="635"/>
      <c r="DK14" s="635"/>
      <c r="DL14" s="635"/>
      <c r="DM14" s="635"/>
      <c r="DN14" s="635"/>
      <c r="DO14" s="635"/>
      <c r="DP14" s="636"/>
      <c r="DQ14" s="640">
        <v>87476</v>
      </c>
      <c r="DR14" s="635"/>
      <c r="DS14" s="635"/>
      <c r="DT14" s="635"/>
      <c r="DU14" s="635"/>
      <c r="DV14" s="635"/>
      <c r="DW14" s="635"/>
      <c r="DX14" s="635"/>
      <c r="DY14" s="635"/>
      <c r="DZ14" s="635"/>
      <c r="EA14" s="635"/>
      <c r="EB14" s="635"/>
      <c r="EC14" s="671"/>
    </row>
    <row r="15" spans="2:143" ht="11.25" customHeight="1" x14ac:dyDescent="0.15">
      <c r="B15" s="631" t="s">
        <v>175</v>
      </c>
      <c r="C15" s="632"/>
      <c r="D15" s="632"/>
      <c r="E15" s="632"/>
      <c r="F15" s="632"/>
      <c r="G15" s="632"/>
      <c r="H15" s="632"/>
      <c r="I15" s="632"/>
      <c r="J15" s="632"/>
      <c r="K15" s="632"/>
      <c r="L15" s="632"/>
      <c r="M15" s="632"/>
      <c r="N15" s="632"/>
      <c r="O15" s="632"/>
      <c r="P15" s="632"/>
      <c r="Q15" s="633"/>
      <c r="R15" s="634" t="s">
        <v>47</v>
      </c>
      <c r="S15" s="635"/>
      <c r="T15" s="635"/>
      <c r="U15" s="635"/>
      <c r="V15" s="635"/>
      <c r="W15" s="635"/>
      <c r="X15" s="635"/>
      <c r="Y15" s="636"/>
      <c r="Z15" s="672" t="s">
        <v>47</v>
      </c>
      <c r="AA15" s="672"/>
      <c r="AB15" s="672"/>
      <c r="AC15" s="672"/>
      <c r="AD15" s="673" t="s">
        <v>47</v>
      </c>
      <c r="AE15" s="673"/>
      <c r="AF15" s="673"/>
      <c r="AG15" s="673"/>
      <c r="AH15" s="673"/>
      <c r="AI15" s="673"/>
      <c r="AJ15" s="673"/>
      <c r="AK15" s="673"/>
      <c r="AL15" s="637" t="s">
        <v>47</v>
      </c>
      <c r="AM15" s="638"/>
      <c r="AN15" s="638"/>
      <c r="AO15" s="674"/>
      <c r="AP15" s="631" t="s">
        <v>176</v>
      </c>
      <c r="AQ15" s="632"/>
      <c r="AR15" s="632"/>
      <c r="AS15" s="632"/>
      <c r="AT15" s="632"/>
      <c r="AU15" s="632"/>
      <c r="AV15" s="632"/>
      <c r="AW15" s="632"/>
      <c r="AX15" s="632"/>
      <c r="AY15" s="632"/>
      <c r="AZ15" s="632"/>
      <c r="BA15" s="632"/>
      <c r="BB15" s="632"/>
      <c r="BC15" s="632"/>
      <c r="BD15" s="632"/>
      <c r="BE15" s="632"/>
      <c r="BF15" s="633"/>
      <c r="BG15" s="634">
        <v>3755</v>
      </c>
      <c r="BH15" s="635"/>
      <c r="BI15" s="635"/>
      <c r="BJ15" s="635"/>
      <c r="BK15" s="635"/>
      <c r="BL15" s="635"/>
      <c r="BM15" s="635"/>
      <c r="BN15" s="636"/>
      <c r="BO15" s="672">
        <v>1.8</v>
      </c>
      <c r="BP15" s="672"/>
      <c r="BQ15" s="672"/>
      <c r="BR15" s="672"/>
      <c r="BS15" s="673" t="s">
        <v>47</v>
      </c>
      <c r="BT15" s="673"/>
      <c r="BU15" s="673"/>
      <c r="BV15" s="673"/>
      <c r="BW15" s="673"/>
      <c r="BX15" s="673"/>
      <c r="BY15" s="673"/>
      <c r="BZ15" s="673"/>
      <c r="CA15" s="673"/>
      <c r="CB15" s="713"/>
      <c r="CD15" s="631" t="s">
        <v>177</v>
      </c>
      <c r="CE15" s="632"/>
      <c r="CF15" s="632"/>
      <c r="CG15" s="632"/>
      <c r="CH15" s="632"/>
      <c r="CI15" s="632"/>
      <c r="CJ15" s="632"/>
      <c r="CK15" s="632"/>
      <c r="CL15" s="632"/>
      <c r="CM15" s="632"/>
      <c r="CN15" s="632"/>
      <c r="CO15" s="632"/>
      <c r="CP15" s="632"/>
      <c r="CQ15" s="633"/>
      <c r="CR15" s="634">
        <v>144010</v>
      </c>
      <c r="CS15" s="635"/>
      <c r="CT15" s="635"/>
      <c r="CU15" s="635"/>
      <c r="CV15" s="635"/>
      <c r="CW15" s="635"/>
      <c r="CX15" s="635"/>
      <c r="CY15" s="636"/>
      <c r="CZ15" s="672">
        <v>4.9000000000000004</v>
      </c>
      <c r="DA15" s="672"/>
      <c r="DB15" s="672"/>
      <c r="DC15" s="672"/>
      <c r="DD15" s="640">
        <v>2859</v>
      </c>
      <c r="DE15" s="635"/>
      <c r="DF15" s="635"/>
      <c r="DG15" s="635"/>
      <c r="DH15" s="635"/>
      <c r="DI15" s="635"/>
      <c r="DJ15" s="635"/>
      <c r="DK15" s="635"/>
      <c r="DL15" s="635"/>
      <c r="DM15" s="635"/>
      <c r="DN15" s="635"/>
      <c r="DO15" s="635"/>
      <c r="DP15" s="636"/>
      <c r="DQ15" s="640">
        <v>137572</v>
      </c>
      <c r="DR15" s="635"/>
      <c r="DS15" s="635"/>
      <c r="DT15" s="635"/>
      <c r="DU15" s="635"/>
      <c r="DV15" s="635"/>
      <c r="DW15" s="635"/>
      <c r="DX15" s="635"/>
      <c r="DY15" s="635"/>
      <c r="DZ15" s="635"/>
      <c r="EA15" s="635"/>
      <c r="EB15" s="635"/>
      <c r="EC15" s="671"/>
    </row>
    <row r="16" spans="2:143" ht="11.25" customHeight="1" x14ac:dyDescent="0.15">
      <c r="B16" s="631" t="s">
        <v>178</v>
      </c>
      <c r="C16" s="632"/>
      <c r="D16" s="632"/>
      <c r="E16" s="632"/>
      <c r="F16" s="632"/>
      <c r="G16" s="632"/>
      <c r="H16" s="632"/>
      <c r="I16" s="632"/>
      <c r="J16" s="632"/>
      <c r="K16" s="632"/>
      <c r="L16" s="632"/>
      <c r="M16" s="632"/>
      <c r="N16" s="632"/>
      <c r="O16" s="632"/>
      <c r="P16" s="632"/>
      <c r="Q16" s="633"/>
      <c r="R16" s="634">
        <v>3411</v>
      </c>
      <c r="S16" s="635"/>
      <c r="T16" s="635"/>
      <c r="U16" s="635"/>
      <c r="V16" s="635"/>
      <c r="W16" s="635"/>
      <c r="X16" s="635"/>
      <c r="Y16" s="636"/>
      <c r="Z16" s="672">
        <v>0.1</v>
      </c>
      <c r="AA16" s="672"/>
      <c r="AB16" s="672"/>
      <c r="AC16" s="672"/>
      <c r="AD16" s="673">
        <v>3411</v>
      </c>
      <c r="AE16" s="673"/>
      <c r="AF16" s="673"/>
      <c r="AG16" s="673"/>
      <c r="AH16" s="673"/>
      <c r="AI16" s="673"/>
      <c r="AJ16" s="673"/>
      <c r="AK16" s="673"/>
      <c r="AL16" s="637">
        <v>0.2</v>
      </c>
      <c r="AM16" s="638"/>
      <c r="AN16" s="638"/>
      <c r="AO16" s="674"/>
      <c r="AP16" s="631" t="s">
        <v>179</v>
      </c>
      <c r="AQ16" s="632"/>
      <c r="AR16" s="632"/>
      <c r="AS16" s="632"/>
      <c r="AT16" s="632"/>
      <c r="AU16" s="632"/>
      <c r="AV16" s="632"/>
      <c r="AW16" s="632"/>
      <c r="AX16" s="632"/>
      <c r="AY16" s="632"/>
      <c r="AZ16" s="632"/>
      <c r="BA16" s="632"/>
      <c r="BB16" s="632"/>
      <c r="BC16" s="632"/>
      <c r="BD16" s="632"/>
      <c r="BE16" s="632"/>
      <c r="BF16" s="633"/>
      <c r="BG16" s="634" t="s">
        <v>47</v>
      </c>
      <c r="BH16" s="635"/>
      <c r="BI16" s="635"/>
      <c r="BJ16" s="635"/>
      <c r="BK16" s="635"/>
      <c r="BL16" s="635"/>
      <c r="BM16" s="635"/>
      <c r="BN16" s="636"/>
      <c r="BO16" s="672" t="s">
        <v>47</v>
      </c>
      <c r="BP16" s="672"/>
      <c r="BQ16" s="672"/>
      <c r="BR16" s="672"/>
      <c r="BS16" s="673" t="s">
        <v>47</v>
      </c>
      <c r="BT16" s="673"/>
      <c r="BU16" s="673"/>
      <c r="BV16" s="673"/>
      <c r="BW16" s="673"/>
      <c r="BX16" s="673"/>
      <c r="BY16" s="673"/>
      <c r="BZ16" s="673"/>
      <c r="CA16" s="673"/>
      <c r="CB16" s="713"/>
      <c r="CD16" s="631" t="s">
        <v>180</v>
      </c>
      <c r="CE16" s="632"/>
      <c r="CF16" s="632"/>
      <c r="CG16" s="632"/>
      <c r="CH16" s="632"/>
      <c r="CI16" s="632"/>
      <c r="CJ16" s="632"/>
      <c r="CK16" s="632"/>
      <c r="CL16" s="632"/>
      <c r="CM16" s="632"/>
      <c r="CN16" s="632"/>
      <c r="CO16" s="632"/>
      <c r="CP16" s="632"/>
      <c r="CQ16" s="633"/>
      <c r="CR16" s="634">
        <v>3927</v>
      </c>
      <c r="CS16" s="635"/>
      <c r="CT16" s="635"/>
      <c r="CU16" s="635"/>
      <c r="CV16" s="635"/>
      <c r="CW16" s="635"/>
      <c r="CX16" s="635"/>
      <c r="CY16" s="636"/>
      <c r="CZ16" s="672">
        <v>0.1</v>
      </c>
      <c r="DA16" s="672"/>
      <c r="DB16" s="672"/>
      <c r="DC16" s="672"/>
      <c r="DD16" s="640" t="s">
        <v>47</v>
      </c>
      <c r="DE16" s="635"/>
      <c r="DF16" s="635"/>
      <c r="DG16" s="635"/>
      <c r="DH16" s="635"/>
      <c r="DI16" s="635"/>
      <c r="DJ16" s="635"/>
      <c r="DK16" s="635"/>
      <c r="DL16" s="635"/>
      <c r="DM16" s="635"/>
      <c r="DN16" s="635"/>
      <c r="DO16" s="635"/>
      <c r="DP16" s="636"/>
      <c r="DQ16" s="640">
        <v>3927</v>
      </c>
      <c r="DR16" s="635"/>
      <c r="DS16" s="635"/>
      <c r="DT16" s="635"/>
      <c r="DU16" s="635"/>
      <c r="DV16" s="635"/>
      <c r="DW16" s="635"/>
      <c r="DX16" s="635"/>
      <c r="DY16" s="635"/>
      <c r="DZ16" s="635"/>
      <c r="EA16" s="635"/>
      <c r="EB16" s="635"/>
      <c r="EC16" s="671"/>
    </row>
    <row r="17" spans="2:133" ht="11.25" customHeight="1" x14ac:dyDescent="0.15">
      <c r="B17" s="631" t="s">
        <v>181</v>
      </c>
      <c r="C17" s="632"/>
      <c r="D17" s="632"/>
      <c r="E17" s="632"/>
      <c r="F17" s="632"/>
      <c r="G17" s="632"/>
      <c r="H17" s="632"/>
      <c r="I17" s="632"/>
      <c r="J17" s="632"/>
      <c r="K17" s="632"/>
      <c r="L17" s="632"/>
      <c r="M17" s="632"/>
      <c r="N17" s="632"/>
      <c r="O17" s="632"/>
      <c r="P17" s="632"/>
      <c r="Q17" s="633"/>
      <c r="R17" s="634">
        <v>3561</v>
      </c>
      <c r="S17" s="635"/>
      <c r="T17" s="635"/>
      <c r="U17" s="635"/>
      <c r="V17" s="635"/>
      <c r="W17" s="635"/>
      <c r="X17" s="635"/>
      <c r="Y17" s="636"/>
      <c r="Z17" s="672">
        <v>0.1</v>
      </c>
      <c r="AA17" s="672"/>
      <c r="AB17" s="672"/>
      <c r="AC17" s="672"/>
      <c r="AD17" s="673">
        <v>3561</v>
      </c>
      <c r="AE17" s="673"/>
      <c r="AF17" s="673"/>
      <c r="AG17" s="673"/>
      <c r="AH17" s="673"/>
      <c r="AI17" s="673"/>
      <c r="AJ17" s="673"/>
      <c r="AK17" s="673"/>
      <c r="AL17" s="637">
        <v>0.2</v>
      </c>
      <c r="AM17" s="638"/>
      <c r="AN17" s="638"/>
      <c r="AO17" s="674"/>
      <c r="AP17" s="631" t="s">
        <v>182</v>
      </c>
      <c r="AQ17" s="632"/>
      <c r="AR17" s="632"/>
      <c r="AS17" s="632"/>
      <c r="AT17" s="632"/>
      <c r="AU17" s="632"/>
      <c r="AV17" s="632"/>
      <c r="AW17" s="632"/>
      <c r="AX17" s="632"/>
      <c r="AY17" s="632"/>
      <c r="AZ17" s="632"/>
      <c r="BA17" s="632"/>
      <c r="BB17" s="632"/>
      <c r="BC17" s="632"/>
      <c r="BD17" s="632"/>
      <c r="BE17" s="632"/>
      <c r="BF17" s="633"/>
      <c r="BG17" s="634" t="s">
        <v>47</v>
      </c>
      <c r="BH17" s="635"/>
      <c r="BI17" s="635"/>
      <c r="BJ17" s="635"/>
      <c r="BK17" s="635"/>
      <c r="BL17" s="635"/>
      <c r="BM17" s="635"/>
      <c r="BN17" s="636"/>
      <c r="BO17" s="672" t="s">
        <v>47</v>
      </c>
      <c r="BP17" s="672"/>
      <c r="BQ17" s="672"/>
      <c r="BR17" s="672"/>
      <c r="BS17" s="673" t="s">
        <v>47</v>
      </c>
      <c r="BT17" s="673"/>
      <c r="BU17" s="673"/>
      <c r="BV17" s="673"/>
      <c r="BW17" s="673"/>
      <c r="BX17" s="673"/>
      <c r="BY17" s="673"/>
      <c r="BZ17" s="673"/>
      <c r="CA17" s="673"/>
      <c r="CB17" s="713"/>
      <c r="CD17" s="631" t="s">
        <v>183</v>
      </c>
      <c r="CE17" s="632"/>
      <c r="CF17" s="632"/>
      <c r="CG17" s="632"/>
      <c r="CH17" s="632"/>
      <c r="CI17" s="632"/>
      <c r="CJ17" s="632"/>
      <c r="CK17" s="632"/>
      <c r="CL17" s="632"/>
      <c r="CM17" s="632"/>
      <c r="CN17" s="632"/>
      <c r="CO17" s="632"/>
      <c r="CP17" s="632"/>
      <c r="CQ17" s="633"/>
      <c r="CR17" s="634">
        <v>293970</v>
      </c>
      <c r="CS17" s="635"/>
      <c r="CT17" s="635"/>
      <c r="CU17" s="635"/>
      <c r="CV17" s="635"/>
      <c r="CW17" s="635"/>
      <c r="CX17" s="635"/>
      <c r="CY17" s="636"/>
      <c r="CZ17" s="672">
        <v>10.1</v>
      </c>
      <c r="DA17" s="672"/>
      <c r="DB17" s="672"/>
      <c r="DC17" s="672"/>
      <c r="DD17" s="640" t="s">
        <v>47</v>
      </c>
      <c r="DE17" s="635"/>
      <c r="DF17" s="635"/>
      <c r="DG17" s="635"/>
      <c r="DH17" s="635"/>
      <c r="DI17" s="635"/>
      <c r="DJ17" s="635"/>
      <c r="DK17" s="635"/>
      <c r="DL17" s="635"/>
      <c r="DM17" s="635"/>
      <c r="DN17" s="635"/>
      <c r="DO17" s="635"/>
      <c r="DP17" s="636"/>
      <c r="DQ17" s="640">
        <v>293970</v>
      </c>
      <c r="DR17" s="635"/>
      <c r="DS17" s="635"/>
      <c r="DT17" s="635"/>
      <c r="DU17" s="635"/>
      <c r="DV17" s="635"/>
      <c r="DW17" s="635"/>
      <c r="DX17" s="635"/>
      <c r="DY17" s="635"/>
      <c r="DZ17" s="635"/>
      <c r="EA17" s="635"/>
      <c r="EB17" s="635"/>
      <c r="EC17" s="671"/>
    </row>
    <row r="18" spans="2:133" ht="11.25" customHeight="1" x14ac:dyDescent="0.15">
      <c r="B18" s="631" t="s">
        <v>184</v>
      </c>
      <c r="C18" s="632"/>
      <c r="D18" s="632"/>
      <c r="E18" s="632"/>
      <c r="F18" s="632"/>
      <c r="G18" s="632"/>
      <c r="H18" s="632"/>
      <c r="I18" s="632"/>
      <c r="J18" s="632"/>
      <c r="K18" s="632"/>
      <c r="L18" s="632"/>
      <c r="M18" s="632"/>
      <c r="N18" s="632"/>
      <c r="O18" s="632"/>
      <c r="P18" s="632"/>
      <c r="Q18" s="633"/>
      <c r="R18" s="634">
        <v>410</v>
      </c>
      <c r="S18" s="635"/>
      <c r="T18" s="635"/>
      <c r="U18" s="635"/>
      <c r="V18" s="635"/>
      <c r="W18" s="635"/>
      <c r="X18" s="635"/>
      <c r="Y18" s="636"/>
      <c r="Z18" s="672">
        <v>0</v>
      </c>
      <c r="AA18" s="672"/>
      <c r="AB18" s="672"/>
      <c r="AC18" s="672"/>
      <c r="AD18" s="673">
        <v>410</v>
      </c>
      <c r="AE18" s="673"/>
      <c r="AF18" s="673"/>
      <c r="AG18" s="673"/>
      <c r="AH18" s="673"/>
      <c r="AI18" s="673"/>
      <c r="AJ18" s="673"/>
      <c r="AK18" s="673"/>
      <c r="AL18" s="637">
        <v>0</v>
      </c>
      <c r="AM18" s="638"/>
      <c r="AN18" s="638"/>
      <c r="AO18" s="674"/>
      <c r="AP18" s="631" t="s">
        <v>185</v>
      </c>
      <c r="AQ18" s="632"/>
      <c r="AR18" s="632"/>
      <c r="AS18" s="632"/>
      <c r="AT18" s="632"/>
      <c r="AU18" s="632"/>
      <c r="AV18" s="632"/>
      <c r="AW18" s="632"/>
      <c r="AX18" s="632"/>
      <c r="AY18" s="632"/>
      <c r="AZ18" s="632"/>
      <c r="BA18" s="632"/>
      <c r="BB18" s="632"/>
      <c r="BC18" s="632"/>
      <c r="BD18" s="632"/>
      <c r="BE18" s="632"/>
      <c r="BF18" s="633"/>
      <c r="BG18" s="634" t="s">
        <v>47</v>
      </c>
      <c r="BH18" s="635"/>
      <c r="BI18" s="635"/>
      <c r="BJ18" s="635"/>
      <c r="BK18" s="635"/>
      <c r="BL18" s="635"/>
      <c r="BM18" s="635"/>
      <c r="BN18" s="636"/>
      <c r="BO18" s="672" t="s">
        <v>47</v>
      </c>
      <c r="BP18" s="672"/>
      <c r="BQ18" s="672"/>
      <c r="BR18" s="672"/>
      <c r="BS18" s="673" t="s">
        <v>47</v>
      </c>
      <c r="BT18" s="673"/>
      <c r="BU18" s="673"/>
      <c r="BV18" s="673"/>
      <c r="BW18" s="673"/>
      <c r="BX18" s="673"/>
      <c r="BY18" s="673"/>
      <c r="BZ18" s="673"/>
      <c r="CA18" s="673"/>
      <c r="CB18" s="713"/>
      <c r="CD18" s="631" t="s">
        <v>186</v>
      </c>
      <c r="CE18" s="632"/>
      <c r="CF18" s="632"/>
      <c r="CG18" s="632"/>
      <c r="CH18" s="632"/>
      <c r="CI18" s="632"/>
      <c r="CJ18" s="632"/>
      <c r="CK18" s="632"/>
      <c r="CL18" s="632"/>
      <c r="CM18" s="632"/>
      <c r="CN18" s="632"/>
      <c r="CO18" s="632"/>
      <c r="CP18" s="632"/>
      <c r="CQ18" s="633"/>
      <c r="CR18" s="634" t="s">
        <v>47</v>
      </c>
      <c r="CS18" s="635"/>
      <c r="CT18" s="635"/>
      <c r="CU18" s="635"/>
      <c r="CV18" s="635"/>
      <c r="CW18" s="635"/>
      <c r="CX18" s="635"/>
      <c r="CY18" s="636"/>
      <c r="CZ18" s="672" t="s">
        <v>47</v>
      </c>
      <c r="DA18" s="672"/>
      <c r="DB18" s="672"/>
      <c r="DC18" s="672"/>
      <c r="DD18" s="640" t="s">
        <v>47</v>
      </c>
      <c r="DE18" s="635"/>
      <c r="DF18" s="635"/>
      <c r="DG18" s="635"/>
      <c r="DH18" s="635"/>
      <c r="DI18" s="635"/>
      <c r="DJ18" s="635"/>
      <c r="DK18" s="635"/>
      <c r="DL18" s="635"/>
      <c r="DM18" s="635"/>
      <c r="DN18" s="635"/>
      <c r="DO18" s="635"/>
      <c r="DP18" s="636"/>
      <c r="DQ18" s="640" t="s">
        <v>47</v>
      </c>
      <c r="DR18" s="635"/>
      <c r="DS18" s="635"/>
      <c r="DT18" s="635"/>
      <c r="DU18" s="635"/>
      <c r="DV18" s="635"/>
      <c r="DW18" s="635"/>
      <c r="DX18" s="635"/>
      <c r="DY18" s="635"/>
      <c r="DZ18" s="635"/>
      <c r="EA18" s="635"/>
      <c r="EB18" s="635"/>
      <c r="EC18" s="671"/>
    </row>
    <row r="19" spans="2:133" ht="11.25" customHeight="1" x14ac:dyDescent="0.15">
      <c r="B19" s="631" t="s">
        <v>187</v>
      </c>
      <c r="C19" s="632"/>
      <c r="D19" s="632"/>
      <c r="E19" s="632"/>
      <c r="F19" s="632"/>
      <c r="G19" s="632"/>
      <c r="H19" s="632"/>
      <c r="I19" s="632"/>
      <c r="J19" s="632"/>
      <c r="K19" s="632"/>
      <c r="L19" s="632"/>
      <c r="M19" s="632"/>
      <c r="N19" s="632"/>
      <c r="O19" s="632"/>
      <c r="P19" s="632"/>
      <c r="Q19" s="633"/>
      <c r="R19" s="634">
        <v>410</v>
      </c>
      <c r="S19" s="635"/>
      <c r="T19" s="635"/>
      <c r="U19" s="635"/>
      <c r="V19" s="635"/>
      <c r="W19" s="635"/>
      <c r="X19" s="635"/>
      <c r="Y19" s="636"/>
      <c r="Z19" s="672">
        <v>0</v>
      </c>
      <c r="AA19" s="672"/>
      <c r="AB19" s="672"/>
      <c r="AC19" s="672"/>
      <c r="AD19" s="673">
        <v>410</v>
      </c>
      <c r="AE19" s="673"/>
      <c r="AF19" s="673"/>
      <c r="AG19" s="673"/>
      <c r="AH19" s="673"/>
      <c r="AI19" s="673"/>
      <c r="AJ19" s="673"/>
      <c r="AK19" s="673"/>
      <c r="AL19" s="637">
        <v>0</v>
      </c>
      <c r="AM19" s="638"/>
      <c r="AN19" s="638"/>
      <c r="AO19" s="674"/>
      <c r="AP19" s="631" t="s">
        <v>188</v>
      </c>
      <c r="AQ19" s="632"/>
      <c r="AR19" s="632"/>
      <c r="AS19" s="632"/>
      <c r="AT19" s="632"/>
      <c r="AU19" s="632"/>
      <c r="AV19" s="632"/>
      <c r="AW19" s="632"/>
      <c r="AX19" s="632"/>
      <c r="AY19" s="632"/>
      <c r="AZ19" s="632"/>
      <c r="BA19" s="632"/>
      <c r="BB19" s="632"/>
      <c r="BC19" s="632"/>
      <c r="BD19" s="632"/>
      <c r="BE19" s="632"/>
      <c r="BF19" s="633"/>
      <c r="BG19" s="634" t="s">
        <v>47</v>
      </c>
      <c r="BH19" s="635"/>
      <c r="BI19" s="635"/>
      <c r="BJ19" s="635"/>
      <c r="BK19" s="635"/>
      <c r="BL19" s="635"/>
      <c r="BM19" s="635"/>
      <c r="BN19" s="636"/>
      <c r="BO19" s="672" t="s">
        <v>47</v>
      </c>
      <c r="BP19" s="672"/>
      <c r="BQ19" s="672"/>
      <c r="BR19" s="672"/>
      <c r="BS19" s="673" t="s">
        <v>47</v>
      </c>
      <c r="BT19" s="673"/>
      <c r="BU19" s="673"/>
      <c r="BV19" s="673"/>
      <c r="BW19" s="673"/>
      <c r="BX19" s="673"/>
      <c r="BY19" s="673"/>
      <c r="BZ19" s="673"/>
      <c r="CA19" s="673"/>
      <c r="CB19" s="713"/>
      <c r="CD19" s="631" t="s">
        <v>189</v>
      </c>
      <c r="CE19" s="632"/>
      <c r="CF19" s="632"/>
      <c r="CG19" s="632"/>
      <c r="CH19" s="632"/>
      <c r="CI19" s="632"/>
      <c r="CJ19" s="632"/>
      <c r="CK19" s="632"/>
      <c r="CL19" s="632"/>
      <c r="CM19" s="632"/>
      <c r="CN19" s="632"/>
      <c r="CO19" s="632"/>
      <c r="CP19" s="632"/>
      <c r="CQ19" s="633"/>
      <c r="CR19" s="634" t="s">
        <v>47</v>
      </c>
      <c r="CS19" s="635"/>
      <c r="CT19" s="635"/>
      <c r="CU19" s="635"/>
      <c r="CV19" s="635"/>
      <c r="CW19" s="635"/>
      <c r="CX19" s="635"/>
      <c r="CY19" s="636"/>
      <c r="CZ19" s="672" t="s">
        <v>47</v>
      </c>
      <c r="DA19" s="672"/>
      <c r="DB19" s="672"/>
      <c r="DC19" s="672"/>
      <c r="DD19" s="640" t="s">
        <v>47</v>
      </c>
      <c r="DE19" s="635"/>
      <c r="DF19" s="635"/>
      <c r="DG19" s="635"/>
      <c r="DH19" s="635"/>
      <c r="DI19" s="635"/>
      <c r="DJ19" s="635"/>
      <c r="DK19" s="635"/>
      <c r="DL19" s="635"/>
      <c r="DM19" s="635"/>
      <c r="DN19" s="635"/>
      <c r="DO19" s="635"/>
      <c r="DP19" s="636"/>
      <c r="DQ19" s="640" t="s">
        <v>47</v>
      </c>
      <c r="DR19" s="635"/>
      <c r="DS19" s="635"/>
      <c r="DT19" s="635"/>
      <c r="DU19" s="635"/>
      <c r="DV19" s="635"/>
      <c r="DW19" s="635"/>
      <c r="DX19" s="635"/>
      <c r="DY19" s="635"/>
      <c r="DZ19" s="635"/>
      <c r="EA19" s="635"/>
      <c r="EB19" s="635"/>
      <c r="EC19" s="671"/>
    </row>
    <row r="20" spans="2:133" ht="11.25" customHeight="1" x14ac:dyDescent="0.15">
      <c r="B20" s="701" t="s">
        <v>190</v>
      </c>
      <c r="C20" s="702"/>
      <c r="D20" s="702"/>
      <c r="E20" s="702"/>
      <c r="F20" s="702"/>
      <c r="G20" s="702"/>
      <c r="H20" s="702"/>
      <c r="I20" s="702"/>
      <c r="J20" s="702"/>
      <c r="K20" s="702"/>
      <c r="L20" s="702"/>
      <c r="M20" s="702"/>
      <c r="N20" s="702"/>
      <c r="O20" s="702"/>
      <c r="P20" s="702"/>
      <c r="Q20" s="703"/>
      <c r="R20" s="634" t="s">
        <v>47</v>
      </c>
      <c r="S20" s="635"/>
      <c r="T20" s="635"/>
      <c r="U20" s="635"/>
      <c r="V20" s="635"/>
      <c r="W20" s="635"/>
      <c r="X20" s="635"/>
      <c r="Y20" s="636"/>
      <c r="Z20" s="672" t="s">
        <v>47</v>
      </c>
      <c r="AA20" s="672"/>
      <c r="AB20" s="672"/>
      <c r="AC20" s="672"/>
      <c r="AD20" s="673" t="s">
        <v>47</v>
      </c>
      <c r="AE20" s="673"/>
      <c r="AF20" s="673"/>
      <c r="AG20" s="673"/>
      <c r="AH20" s="673"/>
      <c r="AI20" s="673"/>
      <c r="AJ20" s="673"/>
      <c r="AK20" s="673"/>
      <c r="AL20" s="637" t="s">
        <v>47</v>
      </c>
      <c r="AM20" s="638"/>
      <c r="AN20" s="638"/>
      <c r="AO20" s="674"/>
      <c r="AP20" s="631" t="s">
        <v>191</v>
      </c>
      <c r="AQ20" s="632"/>
      <c r="AR20" s="632"/>
      <c r="AS20" s="632"/>
      <c r="AT20" s="632"/>
      <c r="AU20" s="632"/>
      <c r="AV20" s="632"/>
      <c r="AW20" s="632"/>
      <c r="AX20" s="632"/>
      <c r="AY20" s="632"/>
      <c r="AZ20" s="632"/>
      <c r="BA20" s="632"/>
      <c r="BB20" s="632"/>
      <c r="BC20" s="632"/>
      <c r="BD20" s="632"/>
      <c r="BE20" s="632"/>
      <c r="BF20" s="633"/>
      <c r="BG20" s="634" t="s">
        <v>47</v>
      </c>
      <c r="BH20" s="635"/>
      <c r="BI20" s="635"/>
      <c r="BJ20" s="635"/>
      <c r="BK20" s="635"/>
      <c r="BL20" s="635"/>
      <c r="BM20" s="635"/>
      <c r="BN20" s="636"/>
      <c r="BO20" s="672" t="s">
        <v>47</v>
      </c>
      <c r="BP20" s="672"/>
      <c r="BQ20" s="672"/>
      <c r="BR20" s="672"/>
      <c r="BS20" s="673" t="s">
        <v>47</v>
      </c>
      <c r="BT20" s="673"/>
      <c r="BU20" s="673"/>
      <c r="BV20" s="673"/>
      <c r="BW20" s="673"/>
      <c r="BX20" s="673"/>
      <c r="BY20" s="673"/>
      <c r="BZ20" s="673"/>
      <c r="CA20" s="673"/>
      <c r="CB20" s="713"/>
      <c r="CD20" s="631" t="s">
        <v>192</v>
      </c>
      <c r="CE20" s="632"/>
      <c r="CF20" s="632"/>
      <c r="CG20" s="632"/>
      <c r="CH20" s="632"/>
      <c r="CI20" s="632"/>
      <c r="CJ20" s="632"/>
      <c r="CK20" s="632"/>
      <c r="CL20" s="632"/>
      <c r="CM20" s="632"/>
      <c r="CN20" s="632"/>
      <c r="CO20" s="632"/>
      <c r="CP20" s="632"/>
      <c r="CQ20" s="633"/>
      <c r="CR20" s="634">
        <v>2916919</v>
      </c>
      <c r="CS20" s="635"/>
      <c r="CT20" s="635"/>
      <c r="CU20" s="635"/>
      <c r="CV20" s="635"/>
      <c r="CW20" s="635"/>
      <c r="CX20" s="635"/>
      <c r="CY20" s="636"/>
      <c r="CZ20" s="672">
        <v>100</v>
      </c>
      <c r="DA20" s="672"/>
      <c r="DB20" s="672"/>
      <c r="DC20" s="672"/>
      <c r="DD20" s="640">
        <v>278185</v>
      </c>
      <c r="DE20" s="635"/>
      <c r="DF20" s="635"/>
      <c r="DG20" s="635"/>
      <c r="DH20" s="635"/>
      <c r="DI20" s="635"/>
      <c r="DJ20" s="635"/>
      <c r="DK20" s="635"/>
      <c r="DL20" s="635"/>
      <c r="DM20" s="635"/>
      <c r="DN20" s="635"/>
      <c r="DO20" s="635"/>
      <c r="DP20" s="636"/>
      <c r="DQ20" s="640">
        <v>2156360</v>
      </c>
      <c r="DR20" s="635"/>
      <c r="DS20" s="635"/>
      <c r="DT20" s="635"/>
      <c r="DU20" s="635"/>
      <c r="DV20" s="635"/>
      <c r="DW20" s="635"/>
      <c r="DX20" s="635"/>
      <c r="DY20" s="635"/>
      <c r="DZ20" s="635"/>
      <c r="EA20" s="635"/>
      <c r="EB20" s="635"/>
      <c r="EC20" s="671"/>
    </row>
    <row r="21" spans="2:133" ht="11.25" customHeight="1" x14ac:dyDescent="0.15">
      <c r="B21" s="631" t="s">
        <v>193</v>
      </c>
      <c r="C21" s="632"/>
      <c r="D21" s="632"/>
      <c r="E21" s="632"/>
      <c r="F21" s="632"/>
      <c r="G21" s="632"/>
      <c r="H21" s="632"/>
      <c r="I21" s="632"/>
      <c r="J21" s="632"/>
      <c r="K21" s="632"/>
      <c r="L21" s="632"/>
      <c r="M21" s="632"/>
      <c r="N21" s="632"/>
      <c r="O21" s="632"/>
      <c r="P21" s="632"/>
      <c r="Q21" s="633"/>
      <c r="R21" s="634">
        <v>1628974</v>
      </c>
      <c r="S21" s="635"/>
      <c r="T21" s="635"/>
      <c r="U21" s="635"/>
      <c r="V21" s="635"/>
      <c r="W21" s="635"/>
      <c r="X21" s="635"/>
      <c r="Y21" s="636"/>
      <c r="Z21" s="672">
        <v>49.5</v>
      </c>
      <c r="AA21" s="672"/>
      <c r="AB21" s="672"/>
      <c r="AC21" s="672"/>
      <c r="AD21" s="673">
        <v>1417036</v>
      </c>
      <c r="AE21" s="673"/>
      <c r="AF21" s="673"/>
      <c r="AG21" s="673"/>
      <c r="AH21" s="673"/>
      <c r="AI21" s="673"/>
      <c r="AJ21" s="673"/>
      <c r="AK21" s="673"/>
      <c r="AL21" s="637">
        <v>81</v>
      </c>
      <c r="AM21" s="638"/>
      <c r="AN21" s="638"/>
      <c r="AO21" s="674"/>
      <c r="AP21" s="631" t="s">
        <v>194</v>
      </c>
      <c r="AQ21" s="711"/>
      <c r="AR21" s="711"/>
      <c r="AS21" s="711"/>
      <c r="AT21" s="711"/>
      <c r="AU21" s="711"/>
      <c r="AV21" s="711"/>
      <c r="AW21" s="711"/>
      <c r="AX21" s="711"/>
      <c r="AY21" s="711"/>
      <c r="AZ21" s="711"/>
      <c r="BA21" s="711"/>
      <c r="BB21" s="711"/>
      <c r="BC21" s="711"/>
      <c r="BD21" s="711"/>
      <c r="BE21" s="711"/>
      <c r="BF21" s="712"/>
      <c r="BG21" s="634" t="s">
        <v>47</v>
      </c>
      <c r="BH21" s="635"/>
      <c r="BI21" s="635"/>
      <c r="BJ21" s="635"/>
      <c r="BK21" s="635"/>
      <c r="BL21" s="635"/>
      <c r="BM21" s="635"/>
      <c r="BN21" s="636"/>
      <c r="BO21" s="672" t="s">
        <v>47</v>
      </c>
      <c r="BP21" s="672"/>
      <c r="BQ21" s="672"/>
      <c r="BR21" s="672"/>
      <c r="BS21" s="673" t="s">
        <v>47</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15">
      <c r="B22" s="631" t="s">
        <v>195</v>
      </c>
      <c r="C22" s="632"/>
      <c r="D22" s="632"/>
      <c r="E22" s="632"/>
      <c r="F22" s="632"/>
      <c r="G22" s="632"/>
      <c r="H22" s="632"/>
      <c r="I22" s="632"/>
      <c r="J22" s="632"/>
      <c r="K22" s="632"/>
      <c r="L22" s="632"/>
      <c r="M22" s="632"/>
      <c r="N22" s="632"/>
      <c r="O22" s="632"/>
      <c r="P22" s="632"/>
      <c r="Q22" s="633"/>
      <c r="R22" s="634">
        <v>1417036</v>
      </c>
      <c r="S22" s="635"/>
      <c r="T22" s="635"/>
      <c r="U22" s="635"/>
      <c r="V22" s="635"/>
      <c r="W22" s="635"/>
      <c r="X22" s="635"/>
      <c r="Y22" s="636"/>
      <c r="Z22" s="672">
        <v>43</v>
      </c>
      <c r="AA22" s="672"/>
      <c r="AB22" s="672"/>
      <c r="AC22" s="672"/>
      <c r="AD22" s="673">
        <v>1417036</v>
      </c>
      <c r="AE22" s="673"/>
      <c r="AF22" s="673"/>
      <c r="AG22" s="673"/>
      <c r="AH22" s="673"/>
      <c r="AI22" s="673"/>
      <c r="AJ22" s="673"/>
      <c r="AK22" s="673"/>
      <c r="AL22" s="637">
        <v>81</v>
      </c>
      <c r="AM22" s="638"/>
      <c r="AN22" s="638"/>
      <c r="AO22" s="674"/>
      <c r="AP22" s="631" t="s">
        <v>196</v>
      </c>
      <c r="AQ22" s="711"/>
      <c r="AR22" s="711"/>
      <c r="AS22" s="711"/>
      <c r="AT22" s="711"/>
      <c r="AU22" s="711"/>
      <c r="AV22" s="711"/>
      <c r="AW22" s="711"/>
      <c r="AX22" s="711"/>
      <c r="AY22" s="711"/>
      <c r="AZ22" s="711"/>
      <c r="BA22" s="711"/>
      <c r="BB22" s="711"/>
      <c r="BC22" s="711"/>
      <c r="BD22" s="711"/>
      <c r="BE22" s="711"/>
      <c r="BF22" s="712"/>
      <c r="BG22" s="634" t="s">
        <v>47</v>
      </c>
      <c r="BH22" s="635"/>
      <c r="BI22" s="635"/>
      <c r="BJ22" s="635"/>
      <c r="BK22" s="635"/>
      <c r="BL22" s="635"/>
      <c r="BM22" s="635"/>
      <c r="BN22" s="636"/>
      <c r="BO22" s="672" t="s">
        <v>47</v>
      </c>
      <c r="BP22" s="672"/>
      <c r="BQ22" s="672"/>
      <c r="BR22" s="672"/>
      <c r="BS22" s="673" t="s">
        <v>47</v>
      </c>
      <c r="BT22" s="673"/>
      <c r="BU22" s="673"/>
      <c r="BV22" s="673"/>
      <c r="BW22" s="673"/>
      <c r="BX22" s="673"/>
      <c r="BY22" s="673"/>
      <c r="BZ22" s="673"/>
      <c r="CA22" s="673"/>
      <c r="CB22" s="713"/>
      <c r="CD22" s="686" t="s">
        <v>197</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15">
      <c r="B23" s="631" t="s">
        <v>198</v>
      </c>
      <c r="C23" s="632"/>
      <c r="D23" s="632"/>
      <c r="E23" s="632"/>
      <c r="F23" s="632"/>
      <c r="G23" s="632"/>
      <c r="H23" s="632"/>
      <c r="I23" s="632"/>
      <c r="J23" s="632"/>
      <c r="K23" s="632"/>
      <c r="L23" s="632"/>
      <c r="M23" s="632"/>
      <c r="N23" s="632"/>
      <c r="O23" s="632"/>
      <c r="P23" s="632"/>
      <c r="Q23" s="633"/>
      <c r="R23" s="634">
        <v>211938</v>
      </c>
      <c r="S23" s="635"/>
      <c r="T23" s="635"/>
      <c r="U23" s="635"/>
      <c r="V23" s="635"/>
      <c r="W23" s="635"/>
      <c r="X23" s="635"/>
      <c r="Y23" s="636"/>
      <c r="Z23" s="672">
        <v>6.4</v>
      </c>
      <c r="AA23" s="672"/>
      <c r="AB23" s="672"/>
      <c r="AC23" s="672"/>
      <c r="AD23" s="673" t="s">
        <v>47</v>
      </c>
      <c r="AE23" s="673"/>
      <c r="AF23" s="673"/>
      <c r="AG23" s="673"/>
      <c r="AH23" s="673"/>
      <c r="AI23" s="673"/>
      <c r="AJ23" s="673"/>
      <c r="AK23" s="673"/>
      <c r="AL23" s="637" t="s">
        <v>47</v>
      </c>
      <c r="AM23" s="638"/>
      <c r="AN23" s="638"/>
      <c r="AO23" s="674"/>
      <c r="AP23" s="631" t="s">
        <v>199</v>
      </c>
      <c r="AQ23" s="711"/>
      <c r="AR23" s="711"/>
      <c r="AS23" s="711"/>
      <c r="AT23" s="711"/>
      <c r="AU23" s="711"/>
      <c r="AV23" s="711"/>
      <c r="AW23" s="711"/>
      <c r="AX23" s="711"/>
      <c r="AY23" s="711"/>
      <c r="AZ23" s="711"/>
      <c r="BA23" s="711"/>
      <c r="BB23" s="711"/>
      <c r="BC23" s="711"/>
      <c r="BD23" s="711"/>
      <c r="BE23" s="711"/>
      <c r="BF23" s="712"/>
      <c r="BG23" s="634" t="s">
        <v>47</v>
      </c>
      <c r="BH23" s="635"/>
      <c r="BI23" s="635"/>
      <c r="BJ23" s="635"/>
      <c r="BK23" s="635"/>
      <c r="BL23" s="635"/>
      <c r="BM23" s="635"/>
      <c r="BN23" s="636"/>
      <c r="BO23" s="672" t="s">
        <v>47</v>
      </c>
      <c r="BP23" s="672"/>
      <c r="BQ23" s="672"/>
      <c r="BR23" s="672"/>
      <c r="BS23" s="673" t="s">
        <v>47</v>
      </c>
      <c r="BT23" s="673"/>
      <c r="BU23" s="673"/>
      <c r="BV23" s="673"/>
      <c r="BW23" s="673"/>
      <c r="BX23" s="673"/>
      <c r="BY23" s="673"/>
      <c r="BZ23" s="673"/>
      <c r="CA23" s="673"/>
      <c r="CB23" s="713"/>
      <c r="CD23" s="686" t="s">
        <v>139</v>
      </c>
      <c r="CE23" s="687"/>
      <c r="CF23" s="687"/>
      <c r="CG23" s="687"/>
      <c r="CH23" s="687"/>
      <c r="CI23" s="687"/>
      <c r="CJ23" s="687"/>
      <c r="CK23" s="687"/>
      <c r="CL23" s="687"/>
      <c r="CM23" s="687"/>
      <c r="CN23" s="687"/>
      <c r="CO23" s="687"/>
      <c r="CP23" s="687"/>
      <c r="CQ23" s="688"/>
      <c r="CR23" s="686" t="s">
        <v>200</v>
      </c>
      <c r="CS23" s="687"/>
      <c r="CT23" s="687"/>
      <c r="CU23" s="687"/>
      <c r="CV23" s="687"/>
      <c r="CW23" s="687"/>
      <c r="CX23" s="687"/>
      <c r="CY23" s="688"/>
      <c r="CZ23" s="686" t="s">
        <v>201</v>
      </c>
      <c r="DA23" s="687"/>
      <c r="DB23" s="687"/>
      <c r="DC23" s="688"/>
      <c r="DD23" s="686" t="s">
        <v>202</v>
      </c>
      <c r="DE23" s="687"/>
      <c r="DF23" s="687"/>
      <c r="DG23" s="687"/>
      <c r="DH23" s="687"/>
      <c r="DI23" s="687"/>
      <c r="DJ23" s="687"/>
      <c r="DK23" s="688"/>
      <c r="DL23" s="724" t="s">
        <v>203</v>
      </c>
      <c r="DM23" s="725"/>
      <c r="DN23" s="725"/>
      <c r="DO23" s="725"/>
      <c r="DP23" s="725"/>
      <c r="DQ23" s="725"/>
      <c r="DR23" s="725"/>
      <c r="DS23" s="725"/>
      <c r="DT23" s="725"/>
      <c r="DU23" s="725"/>
      <c r="DV23" s="726"/>
      <c r="DW23" s="686" t="s">
        <v>204</v>
      </c>
      <c r="DX23" s="687"/>
      <c r="DY23" s="687"/>
      <c r="DZ23" s="687"/>
      <c r="EA23" s="687"/>
      <c r="EB23" s="687"/>
      <c r="EC23" s="688"/>
    </row>
    <row r="24" spans="2:133" ht="11.25" customHeight="1" x14ac:dyDescent="0.15">
      <c r="B24" s="631" t="s">
        <v>205</v>
      </c>
      <c r="C24" s="632"/>
      <c r="D24" s="632"/>
      <c r="E24" s="632"/>
      <c r="F24" s="632"/>
      <c r="G24" s="632"/>
      <c r="H24" s="632"/>
      <c r="I24" s="632"/>
      <c r="J24" s="632"/>
      <c r="K24" s="632"/>
      <c r="L24" s="632"/>
      <c r="M24" s="632"/>
      <c r="N24" s="632"/>
      <c r="O24" s="632"/>
      <c r="P24" s="632"/>
      <c r="Q24" s="633"/>
      <c r="R24" s="634" t="s">
        <v>47</v>
      </c>
      <c r="S24" s="635"/>
      <c r="T24" s="635"/>
      <c r="U24" s="635"/>
      <c r="V24" s="635"/>
      <c r="W24" s="635"/>
      <c r="X24" s="635"/>
      <c r="Y24" s="636"/>
      <c r="Z24" s="672" t="s">
        <v>47</v>
      </c>
      <c r="AA24" s="672"/>
      <c r="AB24" s="672"/>
      <c r="AC24" s="672"/>
      <c r="AD24" s="673" t="s">
        <v>47</v>
      </c>
      <c r="AE24" s="673"/>
      <c r="AF24" s="673"/>
      <c r="AG24" s="673"/>
      <c r="AH24" s="673"/>
      <c r="AI24" s="673"/>
      <c r="AJ24" s="673"/>
      <c r="AK24" s="673"/>
      <c r="AL24" s="637" t="s">
        <v>47</v>
      </c>
      <c r="AM24" s="638"/>
      <c r="AN24" s="638"/>
      <c r="AO24" s="674"/>
      <c r="AP24" s="631" t="s">
        <v>206</v>
      </c>
      <c r="AQ24" s="711"/>
      <c r="AR24" s="711"/>
      <c r="AS24" s="711"/>
      <c r="AT24" s="711"/>
      <c r="AU24" s="711"/>
      <c r="AV24" s="711"/>
      <c r="AW24" s="711"/>
      <c r="AX24" s="711"/>
      <c r="AY24" s="711"/>
      <c r="AZ24" s="711"/>
      <c r="BA24" s="711"/>
      <c r="BB24" s="711"/>
      <c r="BC24" s="711"/>
      <c r="BD24" s="711"/>
      <c r="BE24" s="711"/>
      <c r="BF24" s="712"/>
      <c r="BG24" s="634" t="s">
        <v>47</v>
      </c>
      <c r="BH24" s="635"/>
      <c r="BI24" s="635"/>
      <c r="BJ24" s="635"/>
      <c r="BK24" s="635"/>
      <c r="BL24" s="635"/>
      <c r="BM24" s="635"/>
      <c r="BN24" s="636"/>
      <c r="BO24" s="672" t="s">
        <v>47</v>
      </c>
      <c r="BP24" s="672"/>
      <c r="BQ24" s="672"/>
      <c r="BR24" s="672"/>
      <c r="BS24" s="673" t="s">
        <v>47</v>
      </c>
      <c r="BT24" s="673"/>
      <c r="BU24" s="673"/>
      <c r="BV24" s="673"/>
      <c r="BW24" s="673"/>
      <c r="BX24" s="673"/>
      <c r="BY24" s="673"/>
      <c r="BZ24" s="673"/>
      <c r="CA24" s="673"/>
      <c r="CB24" s="713"/>
      <c r="CD24" s="692" t="s">
        <v>207</v>
      </c>
      <c r="CE24" s="693"/>
      <c r="CF24" s="693"/>
      <c r="CG24" s="693"/>
      <c r="CH24" s="693"/>
      <c r="CI24" s="693"/>
      <c r="CJ24" s="693"/>
      <c r="CK24" s="693"/>
      <c r="CL24" s="693"/>
      <c r="CM24" s="693"/>
      <c r="CN24" s="693"/>
      <c r="CO24" s="693"/>
      <c r="CP24" s="693"/>
      <c r="CQ24" s="694"/>
      <c r="CR24" s="689">
        <v>1026965</v>
      </c>
      <c r="CS24" s="690"/>
      <c r="CT24" s="690"/>
      <c r="CU24" s="690"/>
      <c r="CV24" s="690"/>
      <c r="CW24" s="690"/>
      <c r="CX24" s="690"/>
      <c r="CY24" s="715"/>
      <c r="CZ24" s="716">
        <v>35.200000000000003</v>
      </c>
      <c r="DA24" s="698"/>
      <c r="DB24" s="698"/>
      <c r="DC24" s="718"/>
      <c r="DD24" s="714">
        <v>897525</v>
      </c>
      <c r="DE24" s="690"/>
      <c r="DF24" s="690"/>
      <c r="DG24" s="690"/>
      <c r="DH24" s="690"/>
      <c r="DI24" s="690"/>
      <c r="DJ24" s="690"/>
      <c r="DK24" s="715"/>
      <c r="DL24" s="714">
        <v>894480</v>
      </c>
      <c r="DM24" s="690"/>
      <c r="DN24" s="690"/>
      <c r="DO24" s="690"/>
      <c r="DP24" s="690"/>
      <c r="DQ24" s="690"/>
      <c r="DR24" s="690"/>
      <c r="DS24" s="690"/>
      <c r="DT24" s="690"/>
      <c r="DU24" s="690"/>
      <c r="DV24" s="715"/>
      <c r="DW24" s="716">
        <v>50.7</v>
      </c>
      <c r="DX24" s="698"/>
      <c r="DY24" s="698"/>
      <c r="DZ24" s="698"/>
      <c r="EA24" s="698"/>
      <c r="EB24" s="698"/>
      <c r="EC24" s="717"/>
    </row>
    <row r="25" spans="2:133" ht="11.25" customHeight="1" x14ac:dyDescent="0.15">
      <c r="B25" s="631" t="s">
        <v>208</v>
      </c>
      <c r="C25" s="632"/>
      <c r="D25" s="632"/>
      <c r="E25" s="632"/>
      <c r="F25" s="632"/>
      <c r="G25" s="632"/>
      <c r="H25" s="632"/>
      <c r="I25" s="632"/>
      <c r="J25" s="632"/>
      <c r="K25" s="632"/>
      <c r="L25" s="632"/>
      <c r="M25" s="632"/>
      <c r="N25" s="632"/>
      <c r="O25" s="632"/>
      <c r="P25" s="632"/>
      <c r="Q25" s="633"/>
      <c r="R25" s="634">
        <v>1961977</v>
      </c>
      <c r="S25" s="635"/>
      <c r="T25" s="635"/>
      <c r="U25" s="635"/>
      <c r="V25" s="635"/>
      <c r="W25" s="635"/>
      <c r="X25" s="635"/>
      <c r="Y25" s="636"/>
      <c r="Z25" s="672">
        <v>59.6</v>
      </c>
      <c r="AA25" s="672"/>
      <c r="AB25" s="672"/>
      <c r="AC25" s="672"/>
      <c r="AD25" s="673">
        <v>1750039</v>
      </c>
      <c r="AE25" s="673"/>
      <c r="AF25" s="673"/>
      <c r="AG25" s="673"/>
      <c r="AH25" s="673"/>
      <c r="AI25" s="673"/>
      <c r="AJ25" s="673"/>
      <c r="AK25" s="673"/>
      <c r="AL25" s="637">
        <v>100</v>
      </c>
      <c r="AM25" s="638"/>
      <c r="AN25" s="638"/>
      <c r="AO25" s="674"/>
      <c r="AP25" s="631" t="s">
        <v>209</v>
      </c>
      <c r="AQ25" s="711"/>
      <c r="AR25" s="711"/>
      <c r="AS25" s="711"/>
      <c r="AT25" s="711"/>
      <c r="AU25" s="711"/>
      <c r="AV25" s="711"/>
      <c r="AW25" s="711"/>
      <c r="AX25" s="711"/>
      <c r="AY25" s="711"/>
      <c r="AZ25" s="711"/>
      <c r="BA25" s="711"/>
      <c r="BB25" s="711"/>
      <c r="BC25" s="711"/>
      <c r="BD25" s="711"/>
      <c r="BE25" s="711"/>
      <c r="BF25" s="712"/>
      <c r="BG25" s="634" t="s">
        <v>47</v>
      </c>
      <c r="BH25" s="635"/>
      <c r="BI25" s="635"/>
      <c r="BJ25" s="635"/>
      <c r="BK25" s="635"/>
      <c r="BL25" s="635"/>
      <c r="BM25" s="635"/>
      <c r="BN25" s="636"/>
      <c r="BO25" s="672" t="s">
        <v>47</v>
      </c>
      <c r="BP25" s="672"/>
      <c r="BQ25" s="672"/>
      <c r="BR25" s="672"/>
      <c r="BS25" s="673" t="s">
        <v>47</v>
      </c>
      <c r="BT25" s="673"/>
      <c r="BU25" s="673"/>
      <c r="BV25" s="673"/>
      <c r="BW25" s="673"/>
      <c r="BX25" s="673"/>
      <c r="BY25" s="673"/>
      <c r="BZ25" s="673"/>
      <c r="CA25" s="673"/>
      <c r="CB25" s="713"/>
      <c r="CD25" s="631" t="s">
        <v>210</v>
      </c>
      <c r="CE25" s="632"/>
      <c r="CF25" s="632"/>
      <c r="CG25" s="632"/>
      <c r="CH25" s="632"/>
      <c r="CI25" s="632"/>
      <c r="CJ25" s="632"/>
      <c r="CK25" s="632"/>
      <c r="CL25" s="632"/>
      <c r="CM25" s="632"/>
      <c r="CN25" s="632"/>
      <c r="CO25" s="632"/>
      <c r="CP25" s="632"/>
      <c r="CQ25" s="633"/>
      <c r="CR25" s="634">
        <v>585756</v>
      </c>
      <c r="CS25" s="647"/>
      <c r="CT25" s="647"/>
      <c r="CU25" s="647"/>
      <c r="CV25" s="647"/>
      <c r="CW25" s="647"/>
      <c r="CX25" s="647"/>
      <c r="CY25" s="648"/>
      <c r="CZ25" s="637">
        <v>20.100000000000001</v>
      </c>
      <c r="DA25" s="649"/>
      <c r="DB25" s="649"/>
      <c r="DC25" s="650"/>
      <c r="DD25" s="640">
        <v>556791</v>
      </c>
      <c r="DE25" s="647"/>
      <c r="DF25" s="647"/>
      <c r="DG25" s="647"/>
      <c r="DH25" s="647"/>
      <c r="DI25" s="647"/>
      <c r="DJ25" s="647"/>
      <c r="DK25" s="648"/>
      <c r="DL25" s="640">
        <v>555489</v>
      </c>
      <c r="DM25" s="647"/>
      <c r="DN25" s="647"/>
      <c r="DO25" s="647"/>
      <c r="DP25" s="647"/>
      <c r="DQ25" s="647"/>
      <c r="DR25" s="647"/>
      <c r="DS25" s="647"/>
      <c r="DT25" s="647"/>
      <c r="DU25" s="647"/>
      <c r="DV25" s="648"/>
      <c r="DW25" s="637">
        <v>31.5</v>
      </c>
      <c r="DX25" s="649"/>
      <c r="DY25" s="649"/>
      <c r="DZ25" s="649"/>
      <c r="EA25" s="649"/>
      <c r="EB25" s="649"/>
      <c r="EC25" s="661"/>
    </row>
    <row r="26" spans="2:133" ht="11.25" customHeight="1" x14ac:dyDescent="0.15">
      <c r="B26" s="631" t="s">
        <v>211</v>
      </c>
      <c r="C26" s="632"/>
      <c r="D26" s="632"/>
      <c r="E26" s="632"/>
      <c r="F26" s="632"/>
      <c r="G26" s="632"/>
      <c r="H26" s="632"/>
      <c r="I26" s="632"/>
      <c r="J26" s="632"/>
      <c r="K26" s="632"/>
      <c r="L26" s="632"/>
      <c r="M26" s="632"/>
      <c r="N26" s="632"/>
      <c r="O26" s="632"/>
      <c r="P26" s="632"/>
      <c r="Q26" s="633"/>
      <c r="R26" s="634" t="s">
        <v>47</v>
      </c>
      <c r="S26" s="635"/>
      <c r="T26" s="635"/>
      <c r="U26" s="635"/>
      <c r="V26" s="635"/>
      <c r="W26" s="635"/>
      <c r="X26" s="635"/>
      <c r="Y26" s="636"/>
      <c r="Z26" s="672" t="s">
        <v>47</v>
      </c>
      <c r="AA26" s="672"/>
      <c r="AB26" s="672"/>
      <c r="AC26" s="672"/>
      <c r="AD26" s="673" t="s">
        <v>47</v>
      </c>
      <c r="AE26" s="673"/>
      <c r="AF26" s="673"/>
      <c r="AG26" s="673"/>
      <c r="AH26" s="673"/>
      <c r="AI26" s="673"/>
      <c r="AJ26" s="673"/>
      <c r="AK26" s="673"/>
      <c r="AL26" s="637" t="s">
        <v>47</v>
      </c>
      <c r="AM26" s="638"/>
      <c r="AN26" s="638"/>
      <c r="AO26" s="674"/>
      <c r="AP26" s="631" t="s">
        <v>212</v>
      </c>
      <c r="AQ26" s="711"/>
      <c r="AR26" s="711"/>
      <c r="AS26" s="711"/>
      <c r="AT26" s="711"/>
      <c r="AU26" s="711"/>
      <c r="AV26" s="711"/>
      <c r="AW26" s="711"/>
      <c r="AX26" s="711"/>
      <c r="AY26" s="711"/>
      <c r="AZ26" s="711"/>
      <c r="BA26" s="711"/>
      <c r="BB26" s="711"/>
      <c r="BC26" s="711"/>
      <c r="BD26" s="711"/>
      <c r="BE26" s="711"/>
      <c r="BF26" s="712"/>
      <c r="BG26" s="634" t="s">
        <v>47</v>
      </c>
      <c r="BH26" s="635"/>
      <c r="BI26" s="635"/>
      <c r="BJ26" s="635"/>
      <c r="BK26" s="635"/>
      <c r="BL26" s="635"/>
      <c r="BM26" s="635"/>
      <c r="BN26" s="636"/>
      <c r="BO26" s="672" t="s">
        <v>47</v>
      </c>
      <c r="BP26" s="672"/>
      <c r="BQ26" s="672"/>
      <c r="BR26" s="672"/>
      <c r="BS26" s="673" t="s">
        <v>47</v>
      </c>
      <c r="BT26" s="673"/>
      <c r="BU26" s="673"/>
      <c r="BV26" s="673"/>
      <c r="BW26" s="673"/>
      <c r="BX26" s="673"/>
      <c r="BY26" s="673"/>
      <c r="BZ26" s="673"/>
      <c r="CA26" s="673"/>
      <c r="CB26" s="713"/>
      <c r="CD26" s="631" t="s">
        <v>213</v>
      </c>
      <c r="CE26" s="632"/>
      <c r="CF26" s="632"/>
      <c r="CG26" s="632"/>
      <c r="CH26" s="632"/>
      <c r="CI26" s="632"/>
      <c r="CJ26" s="632"/>
      <c r="CK26" s="632"/>
      <c r="CL26" s="632"/>
      <c r="CM26" s="632"/>
      <c r="CN26" s="632"/>
      <c r="CO26" s="632"/>
      <c r="CP26" s="632"/>
      <c r="CQ26" s="633"/>
      <c r="CR26" s="634">
        <v>380357</v>
      </c>
      <c r="CS26" s="635"/>
      <c r="CT26" s="635"/>
      <c r="CU26" s="635"/>
      <c r="CV26" s="635"/>
      <c r="CW26" s="635"/>
      <c r="CX26" s="635"/>
      <c r="CY26" s="636"/>
      <c r="CZ26" s="637">
        <v>13</v>
      </c>
      <c r="DA26" s="649"/>
      <c r="DB26" s="649"/>
      <c r="DC26" s="650"/>
      <c r="DD26" s="640">
        <v>358915</v>
      </c>
      <c r="DE26" s="635"/>
      <c r="DF26" s="635"/>
      <c r="DG26" s="635"/>
      <c r="DH26" s="635"/>
      <c r="DI26" s="635"/>
      <c r="DJ26" s="635"/>
      <c r="DK26" s="636"/>
      <c r="DL26" s="640" t="s">
        <v>47</v>
      </c>
      <c r="DM26" s="635"/>
      <c r="DN26" s="635"/>
      <c r="DO26" s="635"/>
      <c r="DP26" s="635"/>
      <c r="DQ26" s="635"/>
      <c r="DR26" s="635"/>
      <c r="DS26" s="635"/>
      <c r="DT26" s="635"/>
      <c r="DU26" s="635"/>
      <c r="DV26" s="636"/>
      <c r="DW26" s="637" t="s">
        <v>47</v>
      </c>
      <c r="DX26" s="649"/>
      <c r="DY26" s="649"/>
      <c r="DZ26" s="649"/>
      <c r="EA26" s="649"/>
      <c r="EB26" s="649"/>
      <c r="EC26" s="661"/>
    </row>
    <row r="27" spans="2:133" ht="11.25" customHeight="1" x14ac:dyDescent="0.15">
      <c r="B27" s="631" t="s">
        <v>214</v>
      </c>
      <c r="C27" s="632"/>
      <c r="D27" s="632"/>
      <c r="E27" s="632"/>
      <c r="F27" s="632"/>
      <c r="G27" s="632"/>
      <c r="H27" s="632"/>
      <c r="I27" s="632"/>
      <c r="J27" s="632"/>
      <c r="K27" s="632"/>
      <c r="L27" s="632"/>
      <c r="M27" s="632"/>
      <c r="N27" s="632"/>
      <c r="O27" s="632"/>
      <c r="P27" s="632"/>
      <c r="Q27" s="633"/>
      <c r="R27" s="634">
        <v>9488</v>
      </c>
      <c r="S27" s="635"/>
      <c r="T27" s="635"/>
      <c r="U27" s="635"/>
      <c r="V27" s="635"/>
      <c r="W27" s="635"/>
      <c r="X27" s="635"/>
      <c r="Y27" s="636"/>
      <c r="Z27" s="672">
        <v>0.3</v>
      </c>
      <c r="AA27" s="672"/>
      <c r="AB27" s="672"/>
      <c r="AC27" s="672"/>
      <c r="AD27" s="673" t="s">
        <v>47</v>
      </c>
      <c r="AE27" s="673"/>
      <c r="AF27" s="673"/>
      <c r="AG27" s="673"/>
      <c r="AH27" s="673"/>
      <c r="AI27" s="673"/>
      <c r="AJ27" s="673"/>
      <c r="AK27" s="673"/>
      <c r="AL27" s="637" t="s">
        <v>47</v>
      </c>
      <c r="AM27" s="638"/>
      <c r="AN27" s="638"/>
      <c r="AO27" s="674"/>
      <c r="AP27" s="631" t="s">
        <v>215</v>
      </c>
      <c r="AQ27" s="632"/>
      <c r="AR27" s="632"/>
      <c r="AS27" s="632"/>
      <c r="AT27" s="632"/>
      <c r="AU27" s="632"/>
      <c r="AV27" s="632"/>
      <c r="AW27" s="632"/>
      <c r="AX27" s="632"/>
      <c r="AY27" s="632"/>
      <c r="AZ27" s="632"/>
      <c r="BA27" s="632"/>
      <c r="BB27" s="632"/>
      <c r="BC27" s="632"/>
      <c r="BD27" s="632"/>
      <c r="BE27" s="632"/>
      <c r="BF27" s="633"/>
      <c r="BG27" s="634">
        <v>210586</v>
      </c>
      <c r="BH27" s="635"/>
      <c r="BI27" s="635"/>
      <c r="BJ27" s="635"/>
      <c r="BK27" s="635"/>
      <c r="BL27" s="635"/>
      <c r="BM27" s="635"/>
      <c r="BN27" s="636"/>
      <c r="BO27" s="672">
        <v>100</v>
      </c>
      <c r="BP27" s="672"/>
      <c r="BQ27" s="672"/>
      <c r="BR27" s="672"/>
      <c r="BS27" s="673">
        <v>13502</v>
      </c>
      <c r="BT27" s="673"/>
      <c r="BU27" s="673"/>
      <c r="BV27" s="673"/>
      <c r="BW27" s="673"/>
      <c r="BX27" s="673"/>
      <c r="BY27" s="673"/>
      <c r="BZ27" s="673"/>
      <c r="CA27" s="673"/>
      <c r="CB27" s="713"/>
      <c r="CD27" s="631" t="s">
        <v>216</v>
      </c>
      <c r="CE27" s="632"/>
      <c r="CF27" s="632"/>
      <c r="CG27" s="632"/>
      <c r="CH27" s="632"/>
      <c r="CI27" s="632"/>
      <c r="CJ27" s="632"/>
      <c r="CK27" s="632"/>
      <c r="CL27" s="632"/>
      <c r="CM27" s="632"/>
      <c r="CN27" s="632"/>
      <c r="CO27" s="632"/>
      <c r="CP27" s="632"/>
      <c r="CQ27" s="633"/>
      <c r="CR27" s="634">
        <v>147239</v>
      </c>
      <c r="CS27" s="647"/>
      <c r="CT27" s="647"/>
      <c r="CU27" s="647"/>
      <c r="CV27" s="647"/>
      <c r="CW27" s="647"/>
      <c r="CX27" s="647"/>
      <c r="CY27" s="648"/>
      <c r="CZ27" s="637">
        <v>5</v>
      </c>
      <c r="DA27" s="649"/>
      <c r="DB27" s="649"/>
      <c r="DC27" s="650"/>
      <c r="DD27" s="640">
        <v>46764</v>
      </c>
      <c r="DE27" s="647"/>
      <c r="DF27" s="647"/>
      <c r="DG27" s="647"/>
      <c r="DH27" s="647"/>
      <c r="DI27" s="647"/>
      <c r="DJ27" s="647"/>
      <c r="DK27" s="648"/>
      <c r="DL27" s="640">
        <v>45021</v>
      </c>
      <c r="DM27" s="647"/>
      <c r="DN27" s="647"/>
      <c r="DO27" s="647"/>
      <c r="DP27" s="647"/>
      <c r="DQ27" s="647"/>
      <c r="DR27" s="647"/>
      <c r="DS27" s="647"/>
      <c r="DT27" s="647"/>
      <c r="DU27" s="647"/>
      <c r="DV27" s="648"/>
      <c r="DW27" s="637">
        <v>2.6</v>
      </c>
      <c r="DX27" s="649"/>
      <c r="DY27" s="649"/>
      <c r="DZ27" s="649"/>
      <c r="EA27" s="649"/>
      <c r="EB27" s="649"/>
      <c r="EC27" s="661"/>
    </row>
    <row r="28" spans="2:133" ht="11.25" customHeight="1" x14ac:dyDescent="0.15">
      <c r="B28" s="631" t="s">
        <v>217</v>
      </c>
      <c r="C28" s="632"/>
      <c r="D28" s="632"/>
      <c r="E28" s="632"/>
      <c r="F28" s="632"/>
      <c r="G28" s="632"/>
      <c r="H28" s="632"/>
      <c r="I28" s="632"/>
      <c r="J28" s="632"/>
      <c r="K28" s="632"/>
      <c r="L28" s="632"/>
      <c r="M28" s="632"/>
      <c r="N28" s="632"/>
      <c r="O28" s="632"/>
      <c r="P28" s="632"/>
      <c r="Q28" s="633"/>
      <c r="R28" s="634">
        <v>59899</v>
      </c>
      <c r="S28" s="635"/>
      <c r="T28" s="635"/>
      <c r="U28" s="635"/>
      <c r="V28" s="635"/>
      <c r="W28" s="635"/>
      <c r="X28" s="635"/>
      <c r="Y28" s="636"/>
      <c r="Z28" s="672">
        <v>1.8</v>
      </c>
      <c r="AA28" s="672"/>
      <c r="AB28" s="672"/>
      <c r="AC28" s="672"/>
      <c r="AD28" s="673" t="s">
        <v>47</v>
      </c>
      <c r="AE28" s="673"/>
      <c r="AF28" s="673"/>
      <c r="AG28" s="673"/>
      <c r="AH28" s="673"/>
      <c r="AI28" s="673"/>
      <c r="AJ28" s="673"/>
      <c r="AK28" s="673"/>
      <c r="AL28" s="637" t="s">
        <v>47</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218</v>
      </c>
      <c r="CE28" s="632"/>
      <c r="CF28" s="632"/>
      <c r="CG28" s="632"/>
      <c r="CH28" s="632"/>
      <c r="CI28" s="632"/>
      <c r="CJ28" s="632"/>
      <c r="CK28" s="632"/>
      <c r="CL28" s="632"/>
      <c r="CM28" s="632"/>
      <c r="CN28" s="632"/>
      <c r="CO28" s="632"/>
      <c r="CP28" s="632"/>
      <c r="CQ28" s="633"/>
      <c r="CR28" s="634">
        <v>293970</v>
      </c>
      <c r="CS28" s="635"/>
      <c r="CT28" s="635"/>
      <c r="CU28" s="635"/>
      <c r="CV28" s="635"/>
      <c r="CW28" s="635"/>
      <c r="CX28" s="635"/>
      <c r="CY28" s="636"/>
      <c r="CZ28" s="637">
        <v>10.1</v>
      </c>
      <c r="DA28" s="649"/>
      <c r="DB28" s="649"/>
      <c r="DC28" s="650"/>
      <c r="DD28" s="640">
        <v>293970</v>
      </c>
      <c r="DE28" s="635"/>
      <c r="DF28" s="635"/>
      <c r="DG28" s="635"/>
      <c r="DH28" s="635"/>
      <c r="DI28" s="635"/>
      <c r="DJ28" s="635"/>
      <c r="DK28" s="636"/>
      <c r="DL28" s="640">
        <v>293970</v>
      </c>
      <c r="DM28" s="635"/>
      <c r="DN28" s="635"/>
      <c r="DO28" s="635"/>
      <c r="DP28" s="635"/>
      <c r="DQ28" s="635"/>
      <c r="DR28" s="635"/>
      <c r="DS28" s="635"/>
      <c r="DT28" s="635"/>
      <c r="DU28" s="635"/>
      <c r="DV28" s="636"/>
      <c r="DW28" s="637">
        <v>16.7</v>
      </c>
      <c r="DX28" s="649"/>
      <c r="DY28" s="649"/>
      <c r="DZ28" s="649"/>
      <c r="EA28" s="649"/>
      <c r="EB28" s="649"/>
      <c r="EC28" s="661"/>
    </row>
    <row r="29" spans="2:133" ht="11.25" customHeight="1" x14ac:dyDescent="0.15">
      <c r="B29" s="631" t="s">
        <v>219</v>
      </c>
      <c r="C29" s="632"/>
      <c r="D29" s="632"/>
      <c r="E29" s="632"/>
      <c r="F29" s="632"/>
      <c r="G29" s="632"/>
      <c r="H29" s="632"/>
      <c r="I29" s="632"/>
      <c r="J29" s="632"/>
      <c r="K29" s="632"/>
      <c r="L29" s="632"/>
      <c r="M29" s="632"/>
      <c r="N29" s="632"/>
      <c r="O29" s="632"/>
      <c r="P29" s="632"/>
      <c r="Q29" s="633"/>
      <c r="R29" s="634">
        <v>5931</v>
      </c>
      <c r="S29" s="635"/>
      <c r="T29" s="635"/>
      <c r="U29" s="635"/>
      <c r="V29" s="635"/>
      <c r="W29" s="635"/>
      <c r="X29" s="635"/>
      <c r="Y29" s="636"/>
      <c r="Z29" s="672">
        <v>0.2</v>
      </c>
      <c r="AA29" s="672"/>
      <c r="AB29" s="672"/>
      <c r="AC29" s="672"/>
      <c r="AD29" s="673" t="s">
        <v>47</v>
      </c>
      <c r="AE29" s="673"/>
      <c r="AF29" s="673"/>
      <c r="AG29" s="673"/>
      <c r="AH29" s="673"/>
      <c r="AI29" s="673"/>
      <c r="AJ29" s="673"/>
      <c r="AK29" s="673"/>
      <c r="AL29" s="637" t="s">
        <v>47</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220</v>
      </c>
      <c r="CE29" s="654"/>
      <c r="CF29" s="631" t="s">
        <v>221</v>
      </c>
      <c r="CG29" s="632"/>
      <c r="CH29" s="632"/>
      <c r="CI29" s="632"/>
      <c r="CJ29" s="632"/>
      <c r="CK29" s="632"/>
      <c r="CL29" s="632"/>
      <c r="CM29" s="632"/>
      <c r="CN29" s="632"/>
      <c r="CO29" s="632"/>
      <c r="CP29" s="632"/>
      <c r="CQ29" s="633"/>
      <c r="CR29" s="634">
        <v>293970</v>
      </c>
      <c r="CS29" s="647"/>
      <c r="CT29" s="647"/>
      <c r="CU29" s="647"/>
      <c r="CV29" s="647"/>
      <c r="CW29" s="647"/>
      <c r="CX29" s="647"/>
      <c r="CY29" s="648"/>
      <c r="CZ29" s="637">
        <v>10.1</v>
      </c>
      <c r="DA29" s="649"/>
      <c r="DB29" s="649"/>
      <c r="DC29" s="650"/>
      <c r="DD29" s="640">
        <v>293970</v>
      </c>
      <c r="DE29" s="647"/>
      <c r="DF29" s="647"/>
      <c r="DG29" s="647"/>
      <c r="DH29" s="647"/>
      <c r="DI29" s="647"/>
      <c r="DJ29" s="647"/>
      <c r="DK29" s="648"/>
      <c r="DL29" s="640">
        <v>293970</v>
      </c>
      <c r="DM29" s="647"/>
      <c r="DN29" s="647"/>
      <c r="DO29" s="647"/>
      <c r="DP29" s="647"/>
      <c r="DQ29" s="647"/>
      <c r="DR29" s="647"/>
      <c r="DS29" s="647"/>
      <c r="DT29" s="647"/>
      <c r="DU29" s="647"/>
      <c r="DV29" s="648"/>
      <c r="DW29" s="637">
        <v>16.7</v>
      </c>
      <c r="DX29" s="649"/>
      <c r="DY29" s="649"/>
      <c r="DZ29" s="649"/>
      <c r="EA29" s="649"/>
      <c r="EB29" s="649"/>
      <c r="EC29" s="661"/>
    </row>
    <row r="30" spans="2:133" ht="11.25" customHeight="1" x14ac:dyDescent="0.15">
      <c r="B30" s="631" t="s">
        <v>222</v>
      </c>
      <c r="C30" s="632"/>
      <c r="D30" s="632"/>
      <c r="E30" s="632"/>
      <c r="F30" s="632"/>
      <c r="G30" s="632"/>
      <c r="H30" s="632"/>
      <c r="I30" s="632"/>
      <c r="J30" s="632"/>
      <c r="K30" s="632"/>
      <c r="L30" s="632"/>
      <c r="M30" s="632"/>
      <c r="N30" s="632"/>
      <c r="O30" s="632"/>
      <c r="P30" s="632"/>
      <c r="Q30" s="633"/>
      <c r="R30" s="634">
        <v>240086</v>
      </c>
      <c r="S30" s="635"/>
      <c r="T30" s="635"/>
      <c r="U30" s="635"/>
      <c r="V30" s="635"/>
      <c r="W30" s="635"/>
      <c r="X30" s="635"/>
      <c r="Y30" s="636"/>
      <c r="Z30" s="672">
        <v>7.3</v>
      </c>
      <c r="AA30" s="672"/>
      <c r="AB30" s="672"/>
      <c r="AC30" s="672"/>
      <c r="AD30" s="673" t="s">
        <v>47</v>
      </c>
      <c r="AE30" s="673"/>
      <c r="AF30" s="673"/>
      <c r="AG30" s="673"/>
      <c r="AH30" s="673"/>
      <c r="AI30" s="673"/>
      <c r="AJ30" s="673"/>
      <c r="AK30" s="673"/>
      <c r="AL30" s="637" t="s">
        <v>47</v>
      </c>
      <c r="AM30" s="638"/>
      <c r="AN30" s="638"/>
      <c r="AO30" s="674"/>
      <c r="AP30" s="686" t="s">
        <v>139</v>
      </c>
      <c r="AQ30" s="687"/>
      <c r="AR30" s="687"/>
      <c r="AS30" s="687"/>
      <c r="AT30" s="687"/>
      <c r="AU30" s="687"/>
      <c r="AV30" s="687"/>
      <c r="AW30" s="687"/>
      <c r="AX30" s="687"/>
      <c r="AY30" s="687"/>
      <c r="AZ30" s="687"/>
      <c r="BA30" s="687"/>
      <c r="BB30" s="687"/>
      <c r="BC30" s="687"/>
      <c r="BD30" s="687"/>
      <c r="BE30" s="687"/>
      <c r="BF30" s="688"/>
      <c r="BG30" s="686" t="s">
        <v>223</v>
      </c>
      <c r="BH30" s="709"/>
      <c r="BI30" s="709"/>
      <c r="BJ30" s="709"/>
      <c r="BK30" s="709"/>
      <c r="BL30" s="709"/>
      <c r="BM30" s="709"/>
      <c r="BN30" s="709"/>
      <c r="BO30" s="709"/>
      <c r="BP30" s="709"/>
      <c r="BQ30" s="710"/>
      <c r="BR30" s="686" t="s">
        <v>224</v>
      </c>
      <c r="BS30" s="709"/>
      <c r="BT30" s="709"/>
      <c r="BU30" s="709"/>
      <c r="BV30" s="709"/>
      <c r="BW30" s="709"/>
      <c r="BX30" s="709"/>
      <c r="BY30" s="709"/>
      <c r="BZ30" s="709"/>
      <c r="CA30" s="709"/>
      <c r="CB30" s="710"/>
      <c r="CD30" s="655"/>
      <c r="CE30" s="656"/>
      <c r="CF30" s="631" t="s">
        <v>225</v>
      </c>
      <c r="CG30" s="632"/>
      <c r="CH30" s="632"/>
      <c r="CI30" s="632"/>
      <c r="CJ30" s="632"/>
      <c r="CK30" s="632"/>
      <c r="CL30" s="632"/>
      <c r="CM30" s="632"/>
      <c r="CN30" s="632"/>
      <c r="CO30" s="632"/>
      <c r="CP30" s="632"/>
      <c r="CQ30" s="633"/>
      <c r="CR30" s="634">
        <v>286618</v>
      </c>
      <c r="CS30" s="635"/>
      <c r="CT30" s="635"/>
      <c r="CU30" s="635"/>
      <c r="CV30" s="635"/>
      <c r="CW30" s="635"/>
      <c r="CX30" s="635"/>
      <c r="CY30" s="636"/>
      <c r="CZ30" s="637">
        <v>9.8000000000000007</v>
      </c>
      <c r="DA30" s="649"/>
      <c r="DB30" s="649"/>
      <c r="DC30" s="650"/>
      <c r="DD30" s="640">
        <v>286618</v>
      </c>
      <c r="DE30" s="635"/>
      <c r="DF30" s="635"/>
      <c r="DG30" s="635"/>
      <c r="DH30" s="635"/>
      <c r="DI30" s="635"/>
      <c r="DJ30" s="635"/>
      <c r="DK30" s="636"/>
      <c r="DL30" s="640">
        <v>286618</v>
      </c>
      <c r="DM30" s="635"/>
      <c r="DN30" s="635"/>
      <c r="DO30" s="635"/>
      <c r="DP30" s="635"/>
      <c r="DQ30" s="635"/>
      <c r="DR30" s="635"/>
      <c r="DS30" s="635"/>
      <c r="DT30" s="635"/>
      <c r="DU30" s="635"/>
      <c r="DV30" s="636"/>
      <c r="DW30" s="637">
        <v>16.2</v>
      </c>
      <c r="DX30" s="649"/>
      <c r="DY30" s="649"/>
      <c r="DZ30" s="649"/>
      <c r="EA30" s="649"/>
      <c r="EB30" s="649"/>
      <c r="EC30" s="661"/>
    </row>
    <row r="31" spans="2:133" ht="11.25" customHeight="1" x14ac:dyDescent="0.15">
      <c r="B31" s="701" t="s">
        <v>226</v>
      </c>
      <c r="C31" s="702"/>
      <c r="D31" s="702"/>
      <c r="E31" s="702"/>
      <c r="F31" s="702"/>
      <c r="G31" s="702"/>
      <c r="H31" s="702"/>
      <c r="I31" s="702"/>
      <c r="J31" s="702"/>
      <c r="K31" s="702"/>
      <c r="L31" s="702"/>
      <c r="M31" s="702"/>
      <c r="N31" s="702"/>
      <c r="O31" s="702"/>
      <c r="P31" s="702"/>
      <c r="Q31" s="703"/>
      <c r="R31" s="634" t="s">
        <v>47</v>
      </c>
      <c r="S31" s="635"/>
      <c r="T31" s="635"/>
      <c r="U31" s="635"/>
      <c r="V31" s="635"/>
      <c r="W31" s="635"/>
      <c r="X31" s="635"/>
      <c r="Y31" s="636"/>
      <c r="Z31" s="672" t="s">
        <v>47</v>
      </c>
      <c r="AA31" s="672"/>
      <c r="AB31" s="672"/>
      <c r="AC31" s="672"/>
      <c r="AD31" s="673" t="s">
        <v>47</v>
      </c>
      <c r="AE31" s="673"/>
      <c r="AF31" s="673"/>
      <c r="AG31" s="673"/>
      <c r="AH31" s="673"/>
      <c r="AI31" s="673"/>
      <c r="AJ31" s="673"/>
      <c r="AK31" s="673"/>
      <c r="AL31" s="637" t="s">
        <v>47</v>
      </c>
      <c r="AM31" s="638"/>
      <c r="AN31" s="638"/>
      <c r="AO31" s="674"/>
      <c r="AP31" s="704" t="s">
        <v>227</v>
      </c>
      <c r="AQ31" s="705"/>
      <c r="AR31" s="705"/>
      <c r="AS31" s="705"/>
      <c r="AT31" s="706" t="s">
        <v>228</v>
      </c>
      <c r="AU31" s="212"/>
      <c r="AV31" s="212"/>
      <c r="AW31" s="212"/>
      <c r="AX31" s="692" t="s">
        <v>104</v>
      </c>
      <c r="AY31" s="693"/>
      <c r="AZ31" s="693"/>
      <c r="BA31" s="693"/>
      <c r="BB31" s="693"/>
      <c r="BC31" s="693"/>
      <c r="BD31" s="693"/>
      <c r="BE31" s="693"/>
      <c r="BF31" s="694"/>
      <c r="BG31" s="696">
        <v>99.6</v>
      </c>
      <c r="BH31" s="697"/>
      <c r="BI31" s="697"/>
      <c r="BJ31" s="697"/>
      <c r="BK31" s="697"/>
      <c r="BL31" s="697"/>
      <c r="BM31" s="698">
        <v>97.1</v>
      </c>
      <c r="BN31" s="697"/>
      <c r="BO31" s="697"/>
      <c r="BP31" s="697"/>
      <c r="BQ31" s="699"/>
      <c r="BR31" s="696">
        <v>99.6</v>
      </c>
      <c r="BS31" s="697"/>
      <c r="BT31" s="697"/>
      <c r="BU31" s="697"/>
      <c r="BV31" s="697"/>
      <c r="BW31" s="697"/>
      <c r="BX31" s="698">
        <v>96.9</v>
      </c>
      <c r="BY31" s="697"/>
      <c r="BZ31" s="697"/>
      <c r="CA31" s="697"/>
      <c r="CB31" s="699"/>
      <c r="CD31" s="655"/>
      <c r="CE31" s="656"/>
      <c r="CF31" s="631" t="s">
        <v>229</v>
      </c>
      <c r="CG31" s="632"/>
      <c r="CH31" s="632"/>
      <c r="CI31" s="632"/>
      <c r="CJ31" s="632"/>
      <c r="CK31" s="632"/>
      <c r="CL31" s="632"/>
      <c r="CM31" s="632"/>
      <c r="CN31" s="632"/>
      <c r="CO31" s="632"/>
      <c r="CP31" s="632"/>
      <c r="CQ31" s="633"/>
      <c r="CR31" s="634">
        <v>7352</v>
      </c>
      <c r="CS31" s="647"/>
      <c r="CT31" s="647"/>
      <c r="CU31" s="647"/>
      <c r="CV31" s="647"/>
      <c r="CW31" s="647"/>
      <c r="CX31" s="647"/>
      <c r="CY31" s="648"/>
      <c r="CZ31" s="637">
        <v>0.3</v>
      </c>
      <c r="DA31" s="649"/>
      <c r="DB31" s="649"/>
      <c r="DC31" s="650"/>
      <c r="DD31" s="640">
        <v>7352</v>
      </c>
      <c r="DE31" s="647"/>
      <c r="DF31" s="647"/>
      <c r="DG31" s="647"/>
      <c r="DH31" s="647"/>
      <c r="DI31" s="647"/>
      <c r="DJ31" s="647"/>
      <c r="DK31" s="648"/>
      <c r="DL31" s="640">
        <v>7352</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15">
      <c r="B32" s="631" t="s">
        <v>230</v>
      </c>
      <c r="C32" s="632"/>
      <c r="D32" s="632"/>
      <c r="E32" s="632"/>
      <c r="F32" s="632"/>
      <c r="G32" s="632"/>
      <c r="H32" s="632"/>
      <c r="I32" s="632"/>
      <c r="J32" s="632"/>
      <c r="K32" s="632"/>
      <c r="L32" s="632"/>
      <c r="M32" s="632"/>
      <c r="N32" s="632"/>
      <c r="O32" s="632"/>
      <c r="P32" s="632"/>
      <c r="Q32" s="633"/>
      <c r="R32" s="634">
        <v>170554</v>
      </c>
      <c r="S32" s="635"/>
      <c r="T32" s="635"/>
      <c r="U32" s="635"/>
      <c r="V32" s="635"/>
      <c r="W32" s="635"/>
      <c r="X32" s="635"/>
      <c r="Y32" s="636"/>
      <c r="Z32" s="672">
        <v>5.2</v>
      </c>
      <c r="AA32" s="672"/>
      <c r="AB32" s="672"/>
      <c r="AC32" s="672"/>
      <c r="AD32" s="673" t="s">
        <v>47</v>
      </c>
      <c r="AE32" s="673"/>
      <c r="AF32" s="673"/>
      <c r="AG32" s="673"/>
      <c r="AH32" s="673"/>
      <c r="AI32" s="673"/>
      <c r="AJ32" s="673"/>
      <c r="AK32" s="673"/>
      <c r="AL32" s="637" t="s">
        <v>47</v>
      </c>
      <c r="AM32" s="638"/>
      <c r="AN32" s="638"/>
      <c r="AO32" s="674"/>
      <c r="AP32" s="675"/>
      <c r="AQ32" s="676"/>
      <c r="AR32" s="676"/>
      <c r="AS32" s="676"/>
      <c r="AT32" s="707"/>
      <c r="AU32" s="208" t="s">
        <v>231</v>
      </c>
      <c r="AX32" s="631" t="s">
        <v>232</v>
      </c>
      <c r="AY32" s="632"/>
      <c r="AZ32" s="632"/>
      <c r="BA32" s="632"/>
      <c r="BB32" s="632"/>
      <c r="BC32" s="632"/>
      <c r="BD32" s="632"/>
      <c r="BE32" s="632"/>
      <c r="BF32" s="633"/>
      <c r="BG32" s="700">
        <v>100</v>
      </c>
      <c r="BH32" s="647"/>
      <c r="BI32" s="647"/>
      <c r="BJ32" s="647"/>
      <c r="BK32" s="647"/>
      <c r="BL32" s="647"/>
      <c r="BM32" s="638">
        <v>98.3</v>
      </c>
      <c r="BN32" s="647"/>
      <c r="BO32" s="647"/>
      <c r="BP32" s="647"/>
      <c r="BQ32" s="670"/>
      <c r="BR32" s="700">
        <v>99.9</v>
      </c>
      <c r="BS32" s="647"/>
      <c r="BT32" s="647"/>
      <c r="BU32" s="647"/>
      <c r="BV32" s="647"/>
      <c r="BW32" s="647"/>
      <c r="BX32" s="638">
        <v>98</v>
      </c>
      <c r="BY32" s="647"/>
      <c r="BZ32" s="647"/>
      <c r="CA32" s="647"/>
      <c r="CB32" s="670"/>
      <c r="CD32" s="657"/>
      <c r="CE32" s="658"/>
      <c r="CF32" s="631" t="s">
        <v>233</v>
      </c>
      <c r="CG32" s="632"/>
      <c r="CH32" s="632"/>
      <c r="CI32" s="632"/>
      <c r="CJ32" s="632"/>
      <c r="CK32" s="632"/>
      <c r="CL32" s="632"/>
      <c r="CM32" s="632"/>
      <c r="CN32" s="632"/>
      <c r="CO32" s="632"/>
      <c r="CP32" s="632"/>
      <c r="CQ32" s="633"/>
      <c r="CR32" s="634" t="s">
        <v>47</v>
      </c>
      <c r="CS32" s="635"/>
      <c r="CT32" s="635"/>
      <c r="CU32" s="635"/>
      <c r="CV32" s="635"/>
      <c r="CW32" s="635"/>
      <c r="CX32" s="635"/>
      <c r="CY32" s="636"/>
      <c r="CZ32" s="637" t="s">
        <v>47</v>
      </c>
      <c r="DA32" s="649"/>
      <c r="DB32" s="649"/>
      <c r="DC32" s="650"/>
      <c r="DD32" s="640" t="s">
        <v>47</v>
      </c>
      <c r="DE32" s="635"/>
      <c r="DF32" s="635"/>
      <c r="DG32" s="635"/>
      <c r="DH32" s="635"/>
      <c r="DI32" s="635"/>
      <c r="DJ32" s="635"/>
      <c r="DK32" s="636"/>
      <c r="DL32" s="640" t="s">
        <v>47</v>
      </c>
      <c r="DM32" s="635"/>
      <c r="DN32" s="635"/>
      <c r="DO32" s="635"/>
      <c r="DP32" s="635"/>
      <c r="DQ32" s="635"/>
      <c r="DR32" s="635"/>
      <c r="DS32" s="635"/>
      <c r="DT32" s="635"/>
      <c r="DU32" s="635"/>
      <c r="DV32" s="636"/>
      <c r="DW32" s="637" t="s">
        <v>47</v>
      </c>
      <c r="DX32" s="649"/>
      <c r="DY32" s="649"/>
      <c r="DZ32" s="649"/>
      <c r="EA32" s="649"/>
      <c r="EB32" s="649"/>
      <c r="EC32" s="661"/>
    </row>
    <row r="33" spans="2:133" ht="11.25" customHeight="1" x14ac:dyDescent="0.15">
      <c r="B33" s="631" t="s">
        <v>234</v>
      </c>
      <c r="C33" s="632"/>
      <c r="D33" s="632"/>
      <c r="E33" s="632"/>
      <c r="F33" s="632"/>
      <c r="G33" s="632"/>
      <c r="H33" s="632"/>
      <c r="I33" s="632"/>
      <c r="J33" s="632"/>
      <c r="K33" s="632"/>
      <c r="L33" s="632"/>
      <c r="M33" s="632"/>
      <c r="N33" s="632"/>
      <c r="O33" s="632"/>
      <c r="P33" s="632"/>
      <c r="Q33" s="633"/>
      <c r="R33" s="634">
        <v>15659</v>
      </c>
      <c r="S33" s="635"/>
      <c r="T33" s="635"/>
      <c r="U33" s="635"/>
      <c r="V33" s="635"/>
      <c r="W33" s="635"/>
      <c r="X33" s="635"/>
      <c r="Y33" s="636"/>
      <c r="Z33" s="672">
        <v>0.5</v>
      </c>
      <c r="AA33" s="672"/>
      <c r="AB33" s="672"/>
      <c r="AC33" s="672"/>
      <c r="AD33" s="673" t="s">
        <v>47</v>
      </c>
      <c r="AE33" s="673"/>
      <c r="AF33" s="673"/>
      <c r="AG33" s="673"/>
      <c r="AH33" s="673"/>
      <c r="AI33" s="673"/>
      <c r="AJ33" s="673"/>
      <c r="AK33" s="673"/>
      <c r="AL33" s="637" t="s">
        <v>47</v>
      </c>
      <c r="AM33" s="638"/>
      <c r="AN33" s="638"/>
      <c r="AO33" s="674"/>
      <c r="AP33" s="677"/>
      <c r="AQ33" s="678"/>
      <c r="AR33" s="678"/>
      <c r="AS33" s="678"/>
      <c r="AT33" s="708"/>
      <c r="AU33" s="213"/>
      <c r="AV33" s="213"/>
      <c r="AW33" s="213"/>
      <c r="AX33" s="615" t="s">
        <v>235</v>
      </c>
      <c r="AY33" s="616"/>
      <c r="AZ33" s="616"/>
      <c r="BA33" s="616"/>
      <c r="BB33" s="616"/>
      <c r="BC33" s="616"/>
      <c r="BD33" s="616"/>
      <c r="BE33" s="616"/>
      <c r="BF33" s="617"/>
      <c r="BG33" s="695">
        <v>99.3</v>
      </c>
      <c r="BH33" s="619"/>
      <c r="BI33" s="619"/>
      <c r="BJ33" s="619"/>
      <c r="BK33" s="619"/>
      <c r="BL33" s="619"/>
      <c r="BM33" s="665">
        <v>95.9</v>
      </c>
      <c r="BN33" s="619"/>
      <c r="BO33" s="619"/>
      <c r="BP33" s="619"/>
      <c r="BQ33" s="682"/>
      <c r="BR33" s="695">
        <v>99.2</v>
      </c>
      <c r="BS33" s="619"/>
      <c r="BT33" s="619"/>
      <c r="BU33" s="619"/>
      <c r="BV33" s="619"/>
      <c r="BW33" s="619"/>
      <c r="BX33" s="665">
        <v>95.7</v>
      </c>
      <c r="BY33" s="619"/>
      <c r="BZ33" s="619"/>
      <c r="CA33" s="619"/>
      <c r="CB33" s="682"/>
      <c r="CD33" s="631" t="s">
        <v>236</v>
      </c>
      <c r="CE33" s="632"/>
      <c r="CF33" s="632"/>
      <c r="CG33" s="632"/>
      <c r="CH33" s="632"/>
      <c r="CI33" s="632"/>
      <c r="CJ33" s="632"/>
      <c r="CK33" s="632"/>
      <c r="CL33" s="632"/>
      <c r="CM33" s="632"/>
      <c r="CN33" s="632"/>
      <c r="CO33" s="632"/>
      <c r="CP33" s="632"/>
      <c r="CQ33" s="633"/>
      <c r="CR33" s="634">
        <v>1607842</v>
      </c>
      <c r="CS33" s="647"/>
      <c r="CT33" s="647"/>
      <c r="CU33" s="647"/>
      <c r="CV33" s="647"/>
      <c r="CW33" s="647"/>
      <c r="CX33" s="647"/>
      <c r="CY33" s="648"/>
      <c r="CZ33" s="637">
        <v>55.1</v>
      </c>
      <c r="DA33" s="649"/>
      <c r="DB33" s="649"/>
      <c r="DC33" s="650"/>
      <c r="DD33" s="640">
        <v>1185875</v>
      </c>
      <c r="DE33" s="647"/>
      <c r="DF33" s="647"/>
      <c r="DG33" s="647"/>
      <c r="DH33" s="647"/>
      <c r="DI33" s="647"/>
      <c r="DJ33" s="647"/>
      <c r="DK33" s="648"/>
      <c r="DL33" s="640">
        <v>827301</v>
      </c>
      <c r="DM33" s="647"/>
      <c r="DN33" s="647"/>
      <c r="DO33" s="647"/>
      <c r="DP33" s="647"/>
      <c r="DQ33" s="647"/>
      <c r="DR33" s="647"/>
      <c r="DS33" s="647"/>
      <c r="DT33" s="647"/>
      <c r="DU33" s="647"/>
      <c r="DV33" s="648"/>
      <c r="DW33" s="637">
        <v>46.9</v>
      </c>
      <c r="DX33" s="649"/>
      <c r="DY33" s="649"/>
      <c r="DZ33" s="649"/>
      <c r="EA33" s="649"/>
      <c r="EB33" s="649"/>
      <c r="EC33" s="661"/>
    </row>
    <row r="34" spans="2:133" ht="11.25" customHeight="1" x14ac:dyDescent="0.15">
      <c r="B34" s="631" t="s">
        <v>237</v>
      </c>
      <c r="C34" s="632"/>
      <c r="D34" s="632"/>
      <c r="E34" s="632"/>
      <c r="F34" s="632"/>
      <c r="G34" s="632"/>
      <c r="H34" s="632"/>
      <c r="I34" s="632"/>
      <c r="J34" s="632"/>
      <c r="K34" s="632"/>
      <c r="L34" s="632"/>
      <c r="M34" s="632"/>
      <c r="N34" s="632"/>
      <c r="O34" s="632"/>
      <c r="P34" s="632"/>
      <c r="Q34" s="633"/>
      <c r="R34" s="634">
        <v>22856</v>
      </c>
      <c r="S34" s="635"/>
      <c r="T34" s="635"/>
      <c r="U34" s="635"/>
      <c r="V34" s="635"/>
      <c r="W34" s="635"/>
      <c r="X34" s="635"/>
      <c r="Y34" s="636"/>
      <c r="Z34" s="672">
        <v>0.7</v>
      </c>
      <c r="AA34" s="672"/>
      <c r="AB34" s="672"/>
      <c r="AC34" s="672"/>
      <c r="AD34" s="673" t="s">
        <v>47</v>
      </c>
      <c r="AE34" s="673"/>
      <c r="AF34" s="673"/>
      <c r="AG34" s="673"/>
      <c r="AH34" s="673"/>
      <c r="AI34" s="673"/>
      <c r="AJ34" s="673"/>
      <c r="AK34" s="673"/>
      <c r="AL34" s="637" t="s">
        <v>47</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238</v>
      </c>
      <c r="CE34" s="632"/>
      <c r="CF34" s="632"/>
      <c r="CG34" s="632"/>
      <c r="CH34" s="632"/>
      <c r="CI34" s="632"/>
      <c r="CJ34" s="632"/>
      <c r="CK34" s="632"/>
      <c r="CL34" s="632"/>
      <c r="CM34" s="632"/>
      <c r="CN34" s="632"/>
      <c r="CO34" s="632"/>
      <c r="CP34" s="632"/>
      <c r="CQ34" s="633"/>
      <c r="CR34" s="634">
        <v>466229</v>
      </c>
      <c r="CS34" s="635"/>
      <c r="CT34" s="635"/>
      <c r="CU34" s="635"/>
      <c r="CV34" s="635"/>
      <c r="CW34" s="635"/>
      <c r="CX34" s="635"/>
      <c r="CY34" s="636"/>
      <c r="CZ34" s="637">
        <v>16</v>
      </c>
      <c r="DA34" s="649"/>
      <c r="DB34" s="649"/>
      <c r="DC34" s="650"/>
      <c r="DD34" s="640">
        <v>318974</v>
      </c>
      <c r="DE34" s="635"/>
      <c r="DF34" s="635"/>
      <c r="DG34" s="635"/>
      <c r="DH34" s="635"/>
      <c r="DI34" s="635"/>
      <c r="DJ34" s="635"/>
      <c r="DK34" s="636"/>
      <c r="DL34" s="640">
        <v>202118</v>
      </c>
      <c r="DM34" s="635"/>
      <c r="DN34" s="635"/>
      <c r="DO34" s="635"/>
      <c r="DP34" s="635"/>
      <c r="DQ34" s="635"/>
      <c r="DR34" s="635"/>
      <c r="DS34" s="635"/>
      <c r="DT34" s="635"/>
      <c r="DU34" s="635"/>
      <c r="DV34" s="636"/>
      <c r="DW34" s="637">
        <v>11.5</v>
      </c>
      <c r="DX34" s="649"/>
      <c r="DY34" s="649"/>
      <c r="DZ34" s="649"/>
      <c r="EA34" s="649"/>
      <c r="EB34" s="649"/>
      <c r="EC34" s="661"/>
    </row>
    <row r="35" spans="2:133" ht="11.25" customHeight="1" x14ac:dyDescent="0.15">
      <c r="B35" s="631" t="s">
        <v>239</v>
      </c>
      <c r="C35" s="632"/>
      <c r="D35" s="632"/>
      <c r="E35" s="632"/>
      <c r="F35" s="632"/>
      <c r="G35" s="632"/>
      <c r="H35" s="632"/>
      <c r="I35" s="632"/>
      <c r="J35" s="632"/>
      <c r="K35" s="632"/>
      <c r="L35" s="632"/>
      <c r="M35" s="632"/>
      <c r="N35" s="632"/>
      <c r="O35" s="632"/>
      <c r="P35" s="632"/>
      <c r="Q35" s="633"/>
      <c r="R35" s="634">
        <v>179115</v>
      </c>
      <c r="S35" s="635"/>
      <c r="T35" s="635"/>
      <c r="U35" s="635"/>
      <c r="V35" s="635"/>
      <c r="W35" s="635"/>
      <c r="X35" s="635"/>
      <c r="Y35" s="636"/>
      <c r="Z35" s="672">
        <v>5.4</v>
      </c>
      <c r="AA35" s="672"/>
      <c r="AB35" s="672"/>
      <c r="AC35" s="672"/>
      <c r="AD35" s="673" t="s">
        <v>47</v>
      </c>
      <c r="AE35" s="673"/>
      <c r="AF35" s="673"/>
      <c r="AG35" s="673"/>
      <c r="AH35" s="673"/>
      <c r="AI35" s="673"/>
      <c r="AJ35" s="673"/>
      <c r="AK35" s="673"/>
      <c r="AL35" s="637" t="s">
        <v>47</v>
      </c>
      <c r="AM35" s="638"/>
      <c r="AN35" s="638"/>
      <c r="AO35" s="674"/>
      <c r="AP35" s="216"/>
      <c r="AQ35" s="686" t="s">
        <v>240</v>
      </c>
      <c r="AR35" s="687"/>
      <c r="AS35" s="687"/>
      <c r="AT35" s="687"/>
      <c r="AU35" s="687"/>
      <c r="AV35" s="687"/>
      <c r="AW35" s="687"/>
      <c r="AX35" s="687"/>
      <c r="AY35" s="687"/>
      <c r="AZ35" s="687"/>
      <c r="BA35" s="687"/>
      <c r="BB35" s="687"/>
      <c r="BC35" s="687"/>
      <c r="BD35" s="687"/>
      <c r="BE35" s="687"/>
      <c r="BF35" s="688"/>
      <c r="BG35" s="686" t="s">
        <v>241</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242</v>
      </c>
      <c r="CE35" s="632"/>
      <c r="CF35" s="632"/>
      <c r="CG35" s="632"/>
      <c r="CH35" s="632"/>
      <c r="CI35" s="632"/>
      <c r="CJ35" s="632"/>
      <c r="CK35" s="632"/>
      <c r="CL35" s="632"/>
      <c r="CM35" s="632"/>
      <c r="CN35" s="632"/>
      <c r="CO35" s="632"/>
      <c r="CP35" s="632"/>
      <c r="CQ35" s="633"/>
      <c r="CR35" s="634">
        <v>31658</v>
      </c>
      <c r="CS35" s="647"/>
      <c r="CT35" s="647"/>
      <c r="CU35" s="647"/>
      <c r="CV35" s="647"/>
      <c r="CW35" s="647"/>
      <c r="CX35" s="647"/>
      <c r="CY35" s="648"/>
      <c r="CZ35" s="637">
        <v>1.1000000000000001</v>
      </c>
      <c r="DA35" s="649"/>
      <c r="DB35" s="649"/>
      <c r="DC35" s="650"/>
      <c r="DD35" s="640">
        <v>31658</v>
      </c>
      <c r="DE35" s="647"/>
      <c r="DF35" s="647"/>
      <c r="DG35" s="647"/>
      <c r="DH35" s="647"/>
      <c r="DI35" s="647"/>
      <c r="DJ35" s="647"/>
      <c r="DK35" s="648"/>
      <c r="DL35" s="640">
        <v>31658</v>
      </c>
      <c r="DM35" s="647"/>
      <c r="DN35" s="647"/>
      <c r="DO35" s="647"/>
      <c r="DP35" s="647"/>
      <c r="DQ35" s="647"/>
      <c r="DR35" s="647"/>
      <c r="DS35" s="647"/>
      <c r="DT35" s="647"/>
      <c r="DU35" s="647"/>
      <c r="DV35" s="648"/>
      <c r="DW35" s="637">
        <v>1.8</v>
      </c>
      <c r="DX35" s="649"/>
      <c r="DY35" s="649"/>
      <c r="DZ35" s="649"/>
      <c r="EA35" s="649"/>
      <c r="EB35" s="649"/>
      <c r="EC35" s="661"/>
    </row>
    <row r="36" spans="2:133" ht="11.25" customHeight="1" x14ac:dyDescent="0.15">
      <c r="B36" s="631" t="s">
        <v>243</v>
      </c>
      <c r="C36" s="632"/>
      <c r="D36" s="632"/>
      <c r="E36" s="632"/>
      <c r="F36" s="632"/>
      <c r="G36" s="632"/>
      <c r="H36" s="632"/>
      <c r="I36" s="632"/>
      <c r="J36" s="632"/>
      <c r="K36" s="632"/>
      <c r="L36" s="632"/>
      <c r="M36" s="632"/>
      <c r="N36" s="632"/>
      <c r="O36" s="632"/>
      <c r="P36" s="632"/>
      <c r="Q36" s="633"/>
      <c r="R36" s="634">
        <v>401151</v>
      </c>
      <c r="S36" s="635"/>
      <c r="T36" s="635"/>
      <c r="U36" s="635"/>
      <c r="V36" s="635"/>
      <c r="W36" s="635"/>
      <c r="X36" s="635"/>
      <c r="Y36" s="636"/>
      <c r="Z36" s="672">
        <v>12.2</v>
      </c>
      <c r="AA36" s="672"/>
      <c r="AB36" s="672"/>
      <c r="AC36" s="672"/>
      <c r="AD36" s="673" t="s">
        <v>47</v>
      </c>
      <c r="AE36" s="673"/>
      <c r="AF36" s="673"/>
      <c r="AG36" s="673"/>
      <c r="AH36" s="673"/>
      <c r="AI36" s="673"/>
      <c r="AJ36" s="673"/>
      <c r="AK36" s="673"/>
      <c r="AL36" s="637" t="s">
        <v>47</v>
      </c>
      <c r="AM36" s="638"/>
      <c r="AN36" s="638"/>
      <c r="AO36" s="674"/>
      <c r="AP36" s="216"/>
      <c r="AQ36" s="683" t="s">
        <v>244</v>
      </c>
      <c r="AR36" s="684"/>
      <c r="AS36" s="684"/>
      <c r="AT36" s="684"/>
      <c r="AU36" s="684"/>
      <c r="AV36" s="684"/>
      <c r="AW36" s="684"/>
      <c r="AX36" s="684"/>
      <c r="AY36" s="685"/>
      <c r="AZ36" s="689">
        <v>458769</v>
      </c>
      <c r="BA36" s="690"/>
      <c r="BB36" s="690"/>
      <c r="BC36" s="690"/>
      <c r="BD36" s="690"/>
      <c r="BE36" s="690"/>
      <c r="BF36" s="691"/>
      <c r="BG36" s="692" t="s">
        <v>245</v>
      </c>
      <c r="BH36" s="693"/>
      <c r="BI36" s="693"/>
      <c r="BJ36" s="693"/>
      <c r="BK36" s="693"/>
      <c r="BL36" s="693"/>
      <c r="BM36" s="693"/>
      <c r="BN36" s="693"/>
      <c r="BO36" s="693"/>
      <c r="BP36" s="693"/>
      <c r="BQ36" s="693"/>
      <c r="BR36" s="693"/>
      <c r="BS36" s="693"/>
      <c r="BT36" s="693"/>
      <c r="BU36" s="694"/>
      <c r="BV36" s="689">
        <v>11336</v>
      </c>
      <c r="BW36" s="690"/>
      <c r="BX36" s="690"/>
      <c r="BY36" s="690"/>
      <c r="BZ36" s="690"/>
      <c r="CA36" s="690"/>
      <c r="CB36" s="691"/>
      <c r="CD36" s="631" t="s">
        <v>246</v>
      </c>
      <c r="CE36" s="632"/>
      <c r="CF36" s="632"/>
      <c r="CG36" s="632"/>
      <c r="CH36" s="632"/>
      <c r="CI36" s="632"/>
      <c r="CJ36" s="632"/>
      <c r="CK36" s="632"/>
      <c r="CL36" s="632"/>
      <c r="CM36" s="632"/>
      <c r="CN36" s="632"/>
      <c r="CO36" s="632"/>
      <c r="CP36" s="632"/>
      <c r="CQ36" s="633"/>
      <c r="CR36" s="634">
        <v>496603</v>
      </c>
      <c r="CS36" s="635"/>
      <c r="CT36" s="635"/>
      <c r="CU36" s="635"/>
      <c r="CV36" s="635"/>
      <c r="CW36" s="635"/>
      <c r="CX36" s="635"/>
      <c r="CY36" s="636"/>
      <c r="CZ36" s="637">
        <v>17</v>
      </c>
      <c r="DA36" s="649"/>
      <c r="DB36" s="649"/>
      <c r="DC36" s="650"/>
      <c r="DD36" s="640">
        <v>280121</v>
      </c>
      <c r="DE36" s="635"/>
      <c r="DF36" s="635"/>
      <c r="DG36" s="635"/>
      <c r="DH36" s="635"/>
      <c r="DI36" s="635"/>
      <c r="DJ36" s="635"/>
      <c r="DK36" s="636"/>
      <c r="DL36" s="640">
        <v>161771</v>
      </c>
      <c r="DM36" s="635"/>
      <c r="DN36" s="635"/>
      <c r="DO36" s="635"/>
      <c r="DP36" s="635"/>
      <c r="DQ36" s="635"/>
      <c r="DR36" s="635"/>
      <c r="DS36" s="635"/>
      <c r="DT36" s="635"/>
      <c r="DU36" s="635"/>
      <c r="DV36" s="636"/>
      <c r="DW36" s="637">
        <v>9.1999999999999993</v>
      </c>
      <c r="DX36" s="649"/>
      <c r="DY36" s="649"/>
      <c r="DZ36" s="649"/>
      <c r="EA36" s="649"/>
      <c r="EB36" s="649"/>
      <c r="EC36" s="661"/>
    </row>
    <row r="37" spans="2:133" ht="11.25" customHeight="1" x14ac:dyDescent="0.15">
      <c r="B37" s="631" t="s">
        <v>247</v>
      </c>
      <c r="C37" s="632"/>
      <c r="D37" s="632"/>
      <c r="E37" s="632"/>
      <c r="F37" s="632"/>
      <c r="G37" s="632"/>
      <c r="H37" s="632"/>
      <c r="I37" s="632"/>
      <c r="J37" s="632"/>
      <c r="K37" s="632"/>
      <c r="L37" s="632"/>
      <c r="M37" s="632"/>
      <c r="N37" s="632"/>
      <c r="O37" s="632"/>
      <c r="P37" s="632"/>
      <c r="Q37" s="633"/>
      <c r="R37" s="634">
        <v>44193</v>
      </c>
      <c r="S37" s="635"/>
      <c r="T37" s="635"/>
      <c r="U37" s="635"/>
      <c r="V37" s="635"/>
      <c r="W37" s="635"/>
      <c r="X37" s="635"/>
      <c r="Y37" s="636"/>
      <c r="Z37" s="672">
        <v>1.3</v>
      </c>
      <c r="AA37" s="672"/>
      <c r="AB37" s="672"/>
      <c r="AC37" s="672"/>
      <c r="AD37" s="673" t="s">
        <v>47</v>
      </c>
      <c r="AE37" s="673"/>
      <c r="AF37" s="673"/>
      <c r="AG37" s="673"/>
      <c r="AH37" s="673"/>
      <c r="AI37" s="673"/>
      <c r="AJ37" s="673"/>
      <c r="AK37" s="673"/>
      <c r="AL37" s="637" t="s">
        <v>47</v>
      </c>
      <c r="AM37" s="638"/>
      <c r="AN37" s="638"/>
      <c r="AO37" s="674"/>
      <c r="AQ37" s="667" t="s">
        <v>248</v>
      </c>
      <c r="AR37" s="668"/>
      <c r="AS37" s="668"/>
      <c r="AT37" s="668"/>
      <c r="AU37" s="668"/>
      <c r="AV37" s="668"/>
      <c r="AW37" s="668"/>
      <c r="AX37" s="668"/>
      <c r="AY37" s="669"/>
      <c r="AZ37" s="634">
        <v>189458</v>
      </c>
      <c r="BA37" s="635"/>
      <c r="BB37" s="635"/>
      <c r="BC37" s="635"/>
      <c r="BD37" s="647"/>
      <c r="BE37" s="647"/>
      <c r="BF37" s="670"/>
      <c r="BG37" s="631" t="s">
        <v>249</v>
      </c>
      <c r="BH37" s="632"/>
      <c r="BI37" s="632"/>
      <c r="BJ37" s="632"/>
      <c r="BK37" s="632"/>
      <c r="BL37" s="632"/>
      <c r="BM37" s="632"/>
      <c r="BN37" s="632"/>
      <c r="BO37" s="632"/>
      <c r="BP37" s="632"/>
      <c r="BQ37" s="632"/>
      <c r="BR37" s="632"/>
      <c r="BS37" s="632"/>
      <c r="BT37" s="632"/>
      <c r="BU37" s="633"/>
      <c r="BV37" s="634">
        <v>9571</v>
      </c>
      <c r="BW37" s="635"/>
      <c r="BX37" s="635"/>
      <c r="BY37" s="635"/>
      <c r="BZ37" s="635"/>
      <c r="CA37" s="635"/>
      <c r="CB37" s="671"/>
      <c r="CD37" s="631" t="s">
        <v>250</v>
      </c>
      <c r="CE37" s="632"/>
      <c r="CF37" s="632"/>
      <c r="CG37" s="632"/>
      <c r="CH37" s="632"/>
      <c r="CI37" s="632"/>
      <c r="CJ37" s="632"/>
      <c r="CK37" s="632"/>
      <c r="CL37" s="632"/>
      <c r="CM37" s="632"/>
      <c r="CN37" s="632"/>
      <c r="CO37" s="632"/>
      <c r="CP37" s="632"/>
      <c r="CQ37" s="633"/>
      <c r="CR37" s="634">
        <v>88992</v>
      </c>
      <c r="CS37" s="647"/>
      <c r="CT37" s="647"/>
      <c r="CU37" s="647"/>
      <c r="CV37" s="647"/>
      <c r="CW37" s="647"/>
      <c r="CX37" s="647"/>
      <c r="CY37" s="648"/>
      <c r="CZ37" s="637">
        <v>3.1</v>
      </c>
      <c r="DA37" s="649"/>
      <c r="DB37" s="649"/>
      <c r="DC37" s="650"/>
      <c r="DD37" s="640">
        <v>80754</v>
      </c>
      <c r="DE37" s="647"/>
      <c r="DF37" s="647"/>
      <c r="DG37" s="647"/>
      <c r="DH37" s="647"/>
      <c r="DI37" s="647"/>
      <c r="DJ37" s="647"/>
      <c r="DK37" s="648"/>
      <c r="DL37" s="640">
        <v>61387</v>
      </c>
      <c r="DM37" s="647"/>
      <c r="DN37" s="647"/>
      <c r="DO37" s="647"/>
      <c r="DP37" s="647"/>
      <c r="DQ37" s="647"/>
      <c r="DR37" s="647"/>
      <c r="DS37" s="647"/>
      <c r="DT37" s="647"/>
      <c r="DU37" s="647"/>
      <c r="DV37" s="648"/>
      <c r="DW37" s="637">
        <v>3.5</v>
      </c>
      <c r="DX37" s="649"/>
      <c r="DY37" s="649"/>
      <c r="DZ37" s="649"/>
      <c r="EA37" s="649"/>
      <c r="EB37" s="649"/>
      <c r="EC37" s="661"/>
    </row>
    <row r="38" spans="2:133" ht="11.25" customHeight="1" x14ac:dyDescent="0.15">
      <c r="B38" s="631" t="s">
        <v>251</v>
      </c>
      <c r="C38" s="632"/>
      <c r="D38" s="632"/>
      <c r="E38" s="632"/>
      <c r="F38" s="632"/>
      <c r="G38" s="632"/>
      <c r="H38" s="632"/>
      <c r="I38" s="632"/>
      <c r="J38" s="632"/>
      <c r="K38" s="632"/>
      <c r="L38" s="632"/>
      <c r="M38" s="632"/>
      <c r="N38" s="632"/>
      <c r="O38" s="632"/>
      <c r="P38" s="632"/>
      <c r="Q38" s="633"/>
      <c r="R38" s="634">
        <v>181200</v>
      </c>
      <c r="S38" s="635"/>
      <c r="T38" s="635"/>
      <c r="U38" s="635"/>
      <c r="V38" s="635"/>
      <c r="W38" s="635"/>
      <c r="X38" s="635"/>
      <c r="Y38" s="636"/>
      <c r="Z38" s="672">
        <v>5.5</v>
      </c>
      <c r="AA38" s="672"/>
      <c r="AB38" s="672"/>
      <c r="AC38" s="672"/>
      <c r="AD38" s="673" t="s">
        <v>47</v>
      </c>
      <c r="AE38" s="673"/>
      <c r="AF38" s="673"/>
      <c r="AG38" s="673"/>
      <c r="AH38" s="673"/>
      <c r="AI38" s="673"/>
      <c r="AJ38" s="673"/>
      <c r="AK38" s="673"/>
      <c r="AL38" s="637" t="s">
        <v>47</v>
      </c>
      <c r="AM38" s="638"/>
      <c r="AN38" s="638"/>
      <c r="AO38" s="674"/>
      <c r="AQ38" s="667" t="s">
        <v>252</v>
      </c>
      <c r="AR38" s="668"/>
      <c r="AS38" s="668"/>
      <c r="AT38" s="668"/>
      <c r="AU38" s="668"/>
      <c r="AV38" s="668"/>
      <c r="AW38" s="668"/>
      <c r="AX38" s="668"/>
      <c r="AY38" s="669"/>
      <c r="AZ38" s="634">
        <v>50323</v>
      </c>
      <c r="BA38" s="635"/>
      <c r="BB38" s="635"/>
      <c r="BC38" s="635"/>
      <c r="BD38" s="647"/>
      <c r="BE38" s="647"/>
      <c r="BF38" s="670"/>
      <c r="BG38" s="631" t="s">
        <v>253</v>
      </c>
      <c r="BH38" s="632"/>
      <c r="BI38" s="632"/>
      <c r="BJ38" s="632"/>
      <c r="BK38" s="632"/>
      <c r="BL38" s="632"/>
      <c r="BM38" s="632"/>
      <c r="BN38" s="632"/>
      <c r="BO38" s="632"/>
      <c r="BP38" s="632"/>
      <c r="BQ38" s="632"/>
      <c r="BR38" s="632"/>
      <c r="BS38" s="632"/>
      <c r="BT38" s="632"/>
      <c r="BU38" s="633"/>
      <c r="BV38" s="634">
        <v>296</v>
      </c>
      <c r="BW38" s="635"/>
      <c r="BX38" s="635"/>
      <c r="BY38" s="635"/>
      <c r="BZ38" s="635"/>
      <c r="CA38" s="635"/>
      <c r="CB38" s="671"/>
      <c r="CD38" s="631" t="s">
        <v>254</v>
      </c>
      <c r="CE38" s="632"/>
      <c r="CF38" s="632"/>
      <c r="CG38" s="632"/>
      <c r="CH38" s="632"/>
      <c r="CI38" s="632"/>
      <c r="CJ38" s="632"/>
      <c r="CK38" s="632"/>
      <c r="CL38" s="632"/>
      <c r="CM38" s="632"/>
      <c r="CN38" s="632"/>
      <c r="CO38" s="632"/>
      <c r="CP38" s="632"/>
      <c r="CQ38" s="633"/>
      <c r="CR38" s="634">
        <v>458769</v>
      </c>
      <c r="CS38" s="635"/>
      <c r="CT38" s="635"/>
      <c r="CU38" s="635"/>
      <c r="CV38" s="635"/>
      <c r="CW38" s="635"/>
      <c r="CX38" s="635"/>
      <c r="CY38" s="636"/>
      <c r="CZ38" s="637">
        <v>15.7</v>
      </c>
      <c r="DA38" s="649"/>
      <c r="DB38" s="649"/>
      <c r="DC38" s="650"/>
      <c r="DD38" s="640">
        <v>433478</v>
      </c>
      <c r="DE38" s="635"/>
      <c r="DF38" s="635"/>
      <c r="DG38" s="635"/>
      <c r="DH38" s="635"/>
      <c r="DI38" s="635"/>
      <c r="DJ38" s="635"/>
      <c r="DK38" s="636"/>
      <c r="DL38" s="640">
        <v>431754</v>
      </c>
      <c r="DM38" s="635"/>
      <c r="DN38" s="635"/>
      <c r="DO38" s="635"/>
      <c r="DP38" s="635"/>
      <c r="DQ38" s="635"/>
      <c r="DR38" s="635"/>
      <c r="DS38" s="635"/>
      <c r="DT38" s="635"/>
      <c r="DU38" s="635"/>
      <c r="DV38" s="636"/>
      <c r="DW38" s="637">
        <v>24.5</v>
      </c>
      <c r="DX38" s="649"/>
      <c r="DY38" s="649"/>
      <c r="DZ38" s="649"/>
      <c r="EA38" s="649"/>
      <c r="EB38" s="649"/>
      <c r="EC38" s="661"/>
    </row>
    <row r="39" spans="2:133" ht="11.25" customHeight="1" x14ac:dyDescent="0.15">
      <c r="B39" s="631" t="s">
        <v>255</v>
      </c>
      <c r="C39" s="632"/>
      <c r="D39" s="632"/>
      <c r="E39" s="632"/>
      <c r="F39" s="632"/>
      <c r="G39" s="632"/>
      <c r="H39" s="632"/>
      <c r="I39" s="632"/>
      <c r="J39" s="632"/>
      <c r="K39" s="632"/>
      <c r="L39" s="632"/>
      <c r="M39" s="632"/>
      <c r="N39" s="632"/>
      <c r="O39" s="632"/>
      <c r="P39" s="632"/>
      <c r="Q39" s="633"/>
      <c r="R39" s="634" t="s">
        <v>47</v>
      </c>
      <c r="S39" s="635"/>
      <c r="T39" s="635"/>
      <c r="U39" s="635"/>
      <c r="V39" s="635"/>
      <c r="W39" s="635"/>
      <c r="X39" s="635"/>
      <c r="Y39" s="636"/>
      <c r="Z39" s="672" t="s">
        <v>47</v>
      </c>
      <c r="AA39" s="672"/>
      <c r="AB39" s="672"/>
      <c r="AC39" s="672"/>
      <c r="AD39" s="673" t="s">
        <v>47</v>
      </c>
      <c r="AE39" s="673"/>
      <c r="AF39" s="673"/>
      <c r="AG39" s="673"/>
      <c r="AH39" s="673"/>
      <c r="AI39" s="673"/>
      <c r="AJ39" s="673"/>
      <c r="AK39" s="673"/>
      <c r="AL39" s="637" t="s">
        <v>47</v>
      </c>
      <c r="AM39" s="638"/>
      <c r="AN39" s="638"/>
      <c r="AO39" s="674"/>
      <c r="AQ39" s="667" t="s">
        <v>256</v>
      </c>
      <c r="AR39" s="668"/>
      <c r="AS39" s="668"/>
      <c r="AT39" s="668"/>
      <c r="AU39" s="668"/>
      <c r="AV39" s="668"/>
      <c r="AW39" s="668"/>
      <c r="AX39" s="668"/>
      <c r="AY39" s="669"/>
      <c r="AZ39" s="634">
        <v>20792</v>
      </c>
      <c r="BA39" s="635"/>
      <c r="BB39" s="635"/>
      <c r="BC39" s="635"/>
      <c r="BD39" s="647"/>
      <c r="BE39" s="647"/>
      <c r="BF39" s="670"/>
      <c r="BG39" s="631" t="s">
        <v>257</v>
      </c>
      <c r="BH39" s="632"/>
      <c r="BI39" s="632"/>
      <c r="BJ39" s="632"/>
      <c r="BK39" s="632"/>
      <c r="BL39" s="632"/>
      <c r="BM39" s="632"/>
      <c r="BN39" s="632"/>
      <c r="BO39" s="632"/>
      <c r="BP39" s="632"/>
      <c r="BQ39" s="632"/>
      <c r="BR39" s="632"/>
      <c r="BS39" s="632"/>
      <c r="BT39" s="632"/>
      <c r="BU39" s="633"/>
      <c r="BV39" s="634">
        <v>512</v>
      </c>
      <c r="BW39" s="635"/>
      <c r="BX39" s="635"/>
      <c r="BY39" s="635"/>
      <c r="BZ39" s="635"/>
      <c r="CA39" s="635"/>
      <c r="CB39" s="671"/>
      <c r="CD39" s="631" t="s">
        <v>258</v>
      </c>
      <c r="CE39" s="632"/>
      <c r="CF39" s="632"/>
      <c r="CG39" s="632"/>
      <c r="CH39" s="632"/>
      <c r="CI39" s="632"/>
      <c r="CJ39" s="632"/>
      <c r="CK39" s="632"/>
      <c r="CL39" s="632"/>
      <c r="CM39" s="632"/>
      <c r="CN39" s="632"/>
      <c r="CO39" s="632"/>
      <c r="CP39" s="632"/>
      <c r="CQ39" s="633"/>
      <c r="CR39" s="634">
        <v>154583</v>
      </c>
      <c r="CS39" s="647"/>
      <c r="CT39" s="647"/>
      <c r="CU39" s="647"/>
      <c r="CV39" s="647"/>
      <c r="CW39" s="647"/>
      <c r="CX39" s="647"/>
      <c r="CY39" s="648"/>
      <c r="CZ39" s="637">
        <v>5.3</v>
      </c>
      <c r="DA39" s="649"/>
      <c r="DB39" s="649"/>
      <c r="DC39" s="650"/>
      <c r="DD39" s="640">
        <v>121644</v>
      </c>
      <c r="DE39" s="647"/>
      <c r="DF39" s="647"/>
      <c r="DG39" s="647"/>
      <c r="DH39" s="647"/>
      <c r="DI39" s="647"/>
      <c r="DJ39" s="647"/>
      <c r="DK39" s="648"/>
      <c r="DL39" s="640" t="s">
        <v>47</v>
      </c>
      <c r="DM39" s="647"/>
      <c r="DN39" s="647"/>
      <c r="DO39" s="647"/>
      <c r="DP39" s="647"/>
      <c r="DQ39" s="647"/>
      <c r="DR39" s="647"/>
      <c r="DS39" s="647"/>
      <c r="DT39" s="647"/>
      <c r="DU39" s="647"/>
      <c r="DV39" s="648"/>
      <c r="DW39" s="637" t="s">
        <v>47</v>
      </c>
      <c r="DX39" s="649"/>
      <c r="DY39" s="649"/>
      <c r="DZ39" s="649"/>
      <c r="EA39" s="649"/>
      <c r="EB39" s="649"/>
      <c r="EC39" s="661"/>
    </row>
    <row r="40" spans="2:133" ht="11.25" customHeight="1" x14ac:dyDescent="0.15">
      <c r="B40" s="631" t="s">
        <v>259</v>
      </c>
      <c r="C40" s="632"/>
      <c r="D40" s="632"/>
      <c r="E40" s="632"/>
      <c r="F40" s="632"/>
      <c r="G40" s="632"/>
      <c r="H40" s="632"/>
      <c r="I40" s="632"/>
      <c r="J40" s="632"/>
      <c r="K40" s="632"/>
      <c r="L40" s="632"/>
      <c r="M40" s="632"/>
      <c r="N40" s="632"/>
      <c r="O40" s="632"/>
      <c r="P40" s="632"/>
      <c r="Q40" s="633"/>
      <c r="R40" s="634">
        <v>13900</v>
      </c>
      <c r="S40" s="635"/>
      <c r="T40" s="635"/>
      <c r="U40" s="635"/>
      <c r="V40" s="635"/>
      <c r="W40" s="635"/>
      <c r="X40" s="635"/>
      <c r="Y40" s="636"/>
      <c r="Z40" s="672">
        <v>0.4</v>
      </c>
      <c r="AA40" s="672"/>
      <c r="AB40" s="672"/>
      <c r="AC40" s="672"/>
      <c r="AD40" s="673" t="s">
        <v>47</v>
      </c>
      <c r="AE40" s="673"/>
      <c r="AF40" s="673"/>
      <c r="AG40" s="673"/>
      <c r="AH40" s="673"/>
      <c r="AI40" s="673"/>
      <c r="AJ40" s="673"/>
      <c r="AK40" s="673"/>
      <c r="AL40" s="637" t="s">
        <v>47</v>
      </c>
      <c r="AM40" s="638"/>
      <c r="AN40" s="638"/>
      <c r="AO40" s="674"/>
      <c r="AQ40" s="667" t="s">
        <v>260</v>
      </c>
      <c r="AR40" s="668"/>
      <c r="AS40" s="668"/>
      <c r="AT40" s="668"/>
      <c r="AU40" s="668"/>
      <c r="AV40" s="668"/>
      <c r="AW40" s="668"/>
      <c r="AX40" s="668"/>
      <c r="AY40" s="669"/>
      <c r="AZ40" s="634" t="s">
        <v>47</v>
      </c>
      <c r="BA40" s="635"/>
      <c r="BB40" s="635"/>
      <c r="BC40" s="635"/>
      <c r="BD40" s="647"/>
      <c r="BE40" s="647"/>
      <c r="BF40" s="670"/>
      <c r="BG40" s="675" t="s">
        <v>261</v>
      </c>
      <c r="BH40" s="676"/>
      <c r="BI40" s="676"/>
      <c r="BJ40" s="676"/>
      <c r="BK40" s="676"/>
      <c r="BL40" s="217"/>
      <c r="BM40" s="632" t="s">
        <v>262</v>
      </c>
      <c r="BN40" s="632"/>
      <c r="BO40" s="632"/>
      <c r="BP40" s="632"/>
      <c r="BQ40" s="632"/>
      <c r="BR40" s="632"/>
      <c r="BS40" s="632"/>
      <c r="BT40" s="632"/>
      <c r="BU40" s="633"/>
      <c r="BV40" s="634">
        <v>110</v>
      </c>
      <c r="BW40" s="635"/>
      <c r="BX40" s="635"/>
      <c r="BY40" s="635"/>
      <c r="BZ40" s="635"/>
      <c r="CA40" s="635"/>
      <c r="CB40" s="671"/>
      <c r="CD40" s="631" t="s">
        <v>263</v>
      </c>
      <c r="CE40" s="632"/>
      <c r="CF40" s="632"/>
      <c r="CG40" s="632"/>
      <c r="CH40" s="632"/>
      <c r="CI40" s="632"/>
      <c r="CJ40" s="632"/>
      <c r="CK40" s="632"/>
      <c r="CL40" s="632"/>
      <c r="CM40" s="632"/>
      <c r="CN40" s="632"/>
      <c r="CO40" s="632"/>
      <c r="CP40" s="632"/>
      <c r="CQ40" s="633"/>
      <c r="CR40" s="634" t="s">
        <v>47</v>
      </c>
      <c r="CS40" s="635"/>
      <c r="CT40" s="635"/>
      <c r="CU40" s="635"/>
      <c r="CV40" s="635"/>
      <c r="CW40" s="635"/>
      <c r="CX40" s="635"/>
      <c r="CY40" s="636"/>
      <c r="CZ40" s="637" t="s">
        <v>47</v>
      </c>
      <c r="DA40" s="649"/>
      <c r="DB40" s="649"/>
      <c r="DC40" s="650"/>
      <c r="DD40" s="640" t="s">
        <v>47</v>
      </c>
      <c r="DE40" s="635"/>
      <c r="DF40" s="635"/>
      <c r="DG40" s="635"/>
      <c r="DH40" s="635"/>
      <c r="DI40" s="635"/>
      <c r="DJ40" s="635"/>
      <c r="DK40" s="636"/>
      <c r="DL40" s="640" t="s">
        <v>47</v>
      </c>
      <c r="DM40" s="635"/>
      <c r="DN40" s="635"/>
      <c r="DO40" s="635"/>
      <c r="DP40" s="635"/>
      <c r="DQ40" s="635"/>
      <c r="DR40" s="635"/>
      <c r="DS40" s="635"/>
      <c r="DT40" s="635"/>
      <c r="DU40" s="635"/>
      <c r="DV40" s="636"/>
      <c r="DW40" s="637" t="s">
        <v>47</v>
      </c>
      <c r="DX40" s="649"/>
      <c r="DY40" s="649"/>
      <c r="DZ40" s="649"/>
      <c r="EA40" s="649"/>
      <c r="EB40" s="649"/>
      <c r="EC40" s="661"/>
    </row>
    <row r="41" spans="2:133" ht="11.25" customHeight="1" x14ac:dyDescent="0.15">
      <c r="B41" s="615" t="s">
        <v>264</v>
      </c>
      <c r="C41" s="616"/>
      <c r="D41" s="616"/>
      <c r="E41" s="616"/>
      <c r="F41" s="616"/>
      <c r="G41" s="616"/>
      <c r="H41" s="616"/>
      <c r="I41" s="616"/>
      <c r="J41" s="616"/>
      <c r="K41" s="616"/>
      <c r="L41" s="616"/>
      <c r="M41" s="616"/>
      <c r="N41" s="616"/>
      <c r="O41" s="616"/>
      <c r="P41" s="616"/>
      <c r="Q41" s="617"/>
      <c r="R41" s="618">
        <v>3292109</v>
      </c>
      <c r="S41" s="659"/>
      <c r="T41" s="659"/>
      <c r="U41" s="659"/>
      <c r="V41" s="659"/>
      <c r="W41" s="659"/>
      <c r="X41" s="659"/>
      <c r="Y41" s="662"/>
      <c r="Z41" s="663">
        <v>100</v>
      </c>
      <c r="AA41" s="663"/>
      <c r="AB41" s="663"/>
      <c r="AC41" s="663"/>
      <c r="AD41" s="664">
        <v>1750039</v>
      </c>
      <c r="AE41" s="664"/>
      <c r="AF41" s="664"/>
      <c r="AG41" s="664"/>
      <c r="AH41" s="664"/>
      <c r="AI41" s="664"/>
      <c r="AJ41" s="664"/>
      <c r="AK41" s="664"/>
      <c r="AL41" s="621">
        <v>100</v>
      </c>
      <c r="AM41" s="665"/>
      <c r="AN41" s="665"/>
      <c r="AO41" s="666"/>
      <c r="AQ41" s="667" t="s">
        <v>265</v>
      </c>
      <c r="AR41" s="668"/>
      <c r="AS41" s="668"/>
      <c r="AT41" s="668"/>
      <c r="AU41" s="668"/>
      <c r="AV41" s="668"/>
      <c r="AW41" s="668"/>
      <c r="AX41" s="668"/>
      <c r="AY41" s="669"/>
      <c r="AZ41" s="634">
        <v>94571</v>
      </c>
      <c r="BA41" s="635"/>
      <c r="BB41" s="635"/>
      <c r="BC41" s="635"/>
      <c r="BD41" s="647"/>
      <c r="BE41" s="647"/>
      <c r="BF41" s="670"/>
      <c r="BG41" s="675"/>
      <c r="BH41" s="676"/>
      <c r="BI41" s="676"/>
      <c r="BJ41" s="676"/>
      <c r="BK41" s="676"/>
      <c r="BL41" s="217"/>
      <c r="BM41" s="632" t="s">
        <v>266</v>
      </c>
      <c r="BN41" s="632"/>
      <c r="BO41" s="632"/>
      <c r="BP41" s="632"/>
      <c r="BQ41" s="632"/>
      <c r="BR41" s="632"/>
      <c r="BS41" s="632"/>
      <c r="BT41" s="632"/>
      <c r="BU41" s="633"/>
      <c r="BV41" s="634" t="s">
        <v>47</v>
      </c>
      <c r="BW41" s="635"/>
      <c r="BX41" s="635"/>
      <c r="BY41" s="635"/>
      <c r="BZ41" s="635"/>
      <c r="CA41" s="635"/>
      <c r="CB41" s="671"/>
      <c r="CD41" s="631" t="s">
        <v>267</v>
      </c>
      <c r="CE41" s="632"/>
      <c r="CF41" s="632"/>
      <c r="CG41" s="632"/>
      <c r="CH41" s="632"/>
      <c r="CI41" s="632"/>
      <c r="CJ41" s="632"/>
      <c r="CK41" s="632"/>
      <c r="CL41" s="632"/>
      <c r="CM41" s="632"/>
      <c r="CN41" s="632"/>
      <c r="CO41" s="632"/>
      <c r="CP41" s="632"/>
      <c r="CQ41" s="633"/>
      <c r="CR41" s="634" t="s">
        <v>47</v>
      </c>
      <c r="CS41" s="647"/>
      <c r="CT41" s="647"/>
      <c r="CU41" s="647"/>
      <c r="CV41" s="647"/>
      <c r="CW41" s="647"/>
      <c r="CX41" s="647"/>
      <c r="CY41" s="648"/>
      <c r="CZ41" s="637" t="s">
        <v>47</v>
      </c>
      <c r="DA41" s="649"/>
      <c r="DB41" s="649"/>
      <c r="DC41" s="650"/>
      <c r="DD41" s="640" t="s">
        <v>47</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15">
      <c r="AQ42" s="679" t="s">
        <v>268</v>
      </c>
      <c r="AR42" s="680"/>
      <c r="AS42" s="680"/>
      <c r="AT42" s="680"/>
      <c r="AU42" s="680"/>
      <c r="AV42" s="680"/>
      <c r="AW42" s="680"/>
      <c r="AX42" s="680"/>
      <c r="AY42" s="681"/>
      <c r="AZ42" s="618">
        <v>103625</v>
      </c>
      <c r="BA42" s="659"/>
      <c r="BB42" s="659"/>
      <c r="BC42" s="659"/>
      <c r="BD42" s="619"/>
      <c r="BE42" s="619"/>
      <c r="BF42" s="682"/>
      <c r="BG42" s="677"/>
      <c r="BH42" s="678"/>
      <c r="BI42" s="678"/>
      <c r="BJ42" s="678"/>
      <c r="BK42" s="678"/>
      <c r="BL42" s="218"/>
      <c r="BM42" s="616" t="s">
        <v>269</v>
      </c>
      <c r="BN42" s="616"/>
      <c r="BO42" s="616"/>
      <c r="BP42" s="616"/>
      <c r="BQ42" s="616"/>
      <c r="BR42" s="616"/>
      <c r="BS42" s="616"/>
      <c r="BT42" s="616"/>
      <c r="BU42" s="617"/>
      <c r="BV42" s="618">
        <v>311</v>
      </c>
      <c r="BW42" s="659"/>
      <c r="BX42" s="659"/>
      <c r="BY42" s="659"/>
      <c r="BZ42" s="659"/>
      <c r="CA42" s="659"/>
      <c r="CB42" s="660"/>
      <c r="CD42" s="631" t="s">
        <v>270</v>
      </c>
      <c r="CE42" s="632"/>
      <c r="CF42" s="632"/>
      <c r="CG42" s="632"/>
      <c r="CH42" s="632"/>
      <c r="CI42" s="632"/>
      <c r="CJ42" s="632"/>
      <c r="CK42" s="632"/>
      <c r="CL42" s="632"/>
      <c r="CM42" s="632"/>
      <c r="CN42" s="632"/>
      <c r="CO42" s="632"/>
      <c r="CP42" s="632"/>
      <c r="CQ42" s="633"/>
      <c r="CR42" s="634">
        <v>282112</v>
      </c>
      <c r="CS42" s="647"/>
      <c r="CT42" s="647"/>
      <c r="CU42" s="647"/>
      <c r="CV42" s="647"/>
      <c r="CW42" s="647"/>
      <c r="CX42" s="647"/>
      <c r="CY42" s="648"/>
      <c r="CZ42" s="637">
        <v>9.6999999999999993</v>
      </c>
      <c r="DA42" s="649"/>
      <c r="DB42" s="649"/>
      <c r="DC42" s="650"/>
      <c r="DD42" s="640">
        <v>72960</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15">
      <c r="B43" s="208" t="s">
        <v>271</v>
      </c>
      <c r="CD43" s="631" t="s">
        <v>272</v>
      </c>
      <c r="CE43" s="632"/>
      <c r="CF43" s="632"/>
      <c r="CG43" s="632"/>
      <c r="CH43" s="632"/>
      <c r="CI43" s="632"/>
      <c r="CJ43" s="632"/>
      <c r="CK43" s="632"/>
      <c r="CL43" s="632"/>
      <c r="CM43" s="632"/>
      <c r="CN43" s="632"/>
      <c r="CO43" s="632"/>
      <c r="CP43" s="632"/>
      <c r="CQ43" s="633"/>
      <c r="CR43" s="634">
        <v>5678</v>
      </c>
      <c r="CS43" s="647"/>
      <c r="CT43" s="647"/>
      <c r="CU43" s="647"/>
      <c r="CV43" s="647"/>
      <c r="CW43" s="647"/>
      <c r="CX43" s="647"/>
      <c r="CY43" s="648"/>
      <c r="CZ43" s="637">
        <v>0.2</v>
      </c>
      <c r="DA43" s="649"/>
      <c r="DB43" s="649"/>
      <c r="DC43" s="650"/>
      <c r="DD43" s="640">
        <v>5678</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15">
      <c r="B44" s="651" t="s">
        <v>273</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220</v>
      </c>
      <c r="CE44" s="654"/>
      <c r="CF44" s="631" t="s">
        <v>274</v>
      </c>
      <c r="CG44" s="632"/>
      <c r="CH44" s="632"/>
      <c r="CI44" s="632"/>
      <c r="CJ44" s="632"/>
      <c r="CK44" s="632"/>
      <c r="CL44" s="632"/>
      <c r="CM44" s="632"/>
      <c r="CN44" s="632"/>
      <c r="CO44" s="632"/>
      <c r="CP44" s="632"/>
      <c r="CQ44" s="633"/>
      <c r="CR44" s="634">
        <v>278185</v>
      </c>
      <c r="CS44" s="635"/>
      <c r="CT44" s="635"/>
      <c r="CU44" s="635"/>
      <c r="CV44" s="635"/>
      <c r="CW44" s="635"/>
      <c r="CX44" s="635"/>
      <c r="CY44" s="636"/>
      <c r="CZ44" s="637">
        <v>9.5</v>
      </c>
      <c r="DA44" s="638"/>
      <c r="DB44" s="638"/>
      <c r="DC44" s="639"/>
      <c r="DD44" s="640">
        <v>69033</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15">
      <c r="B45" s="651" t="s">
        <v>275</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276</v>
      </c>
      <c r="CG45" s="632"/>
      <c r="CH45" s="632"/>
      <c r="CI45" s="632"/>
      <c r="CJ45" s="632"/>
      <c r="CK45" s="632"/>
      <c r="CL45" s="632"/>
      <c r="CM45" s="632"/>
      <c r="CN45" s="632"/>
      <c r="CO45" s="632"/>
      <c r="CP45" s="632"/>
      <c r="CQ45" s="633"/>
      <c r="CR45" s="634">
        <v>118082</v>
      </c>
      <c r="CS45" s="647"/>
      <c r="CT45" s="647"/>
      <c r="CU45" s="647"/>
      <c r="CV45" s="647"/>
      <c r="CW45" s="647"/>
      <c r="CX45" s="647"/>
      <c r="CY45" s="648"/>
      <c r="CZ45" s="637">
        <v>4</v>
      </c>
      <c r="DA45" s="649"/>
      <c r="DB45" s="649"/>
      <c r="DC45" s="650"/>
      <c r="DD45" s="640">
        <v>14224</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15">
      <c r="B46" s="219"/>
      <c r="CD46" s="655"/>
      <c r="CE46" s="656"/>
      <c r="CF46" s="631" t="s">
        <v>277</v>
      </c>
      <c r="CG46" s="632"/>
      <c r="CH46" s="632"/>
      <c r="CI46" s="632"/>
      <c r="CJ46" s="632"/>
      <c r="CK46" s="632"/>
      <c r="CL46" s="632"/>
      <c r="CM46" s="632"/>
      <c r="CN46" s="632"/>
      <c r="CO46" s="632"/>
      <c r="CP46" s="632"/>
      <c r="CQ46" s="633"/>
      <c r="CR46" s="634">
        <v>125024</v>
      </c>
      <c r="CS46" s="635"/>
      <c r="CT46" s="635"/>
      <c r="CU46" s="635"/>
      <c r="CV46" s="635"/>
      <c r="CW46" s="635"/>
      <c r="CX46" s="635"/>
      <c r="CY46" s="636"/>
      <c r="CZ46" s="637">
        <v>4.3</v>
      </c>
      <c r="DA46" s="638"/>
      <c r="DB46" s="638"/>
      <c r="DC46" s="639"/>
      <c r="DD46" s="640">
        <v>53534</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15">
      <c r="B47" s="219"/>
      <c r="CD47" s="655"/>
      <c r="CE47" s="656"/>
      <c r="CF47" s="631" t="s">
        <v>278</v>
      </c>
      <c r="CG47" s="632"/>
      <c r="CH47" s="632"/>
      <c r="CI47" s="632"/>
      <c r="CJ47" s="632"/>
      <c r="CK47" s="632"/>
      <c r="CL47" s="632"/>
      <c r="CM47" s="632"/>
      <c r="CN47" s="632"/>
      <c r="CO47" s="632"/>
      <c r="CP47" s="632"/>
      <c r="CQ47" s="633"/>
      <c r="CR47" s="634">
        <v>3927</v>
      </c>
      <c r="CS47" s="647"/>
      <c r="CT47" s="647"/>
      <c r="CU47" s="647"/>
      <c r="CV47" s="647"/>
      <c r="CW47" s="647"/>
      <c r="CX47" s="647"/>
      <c r="CY47" s="648"/>
      <c r="CZ47" s="637">
        <v>0.1</v>
      </c>
      <c r="DA47" s="649"/>
      <c r="DB47" s="649"/>
      <c r="DC47" s="650"/>
      <c r="DD47" s="640">
        <v>3927</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x14ac:dyDescent="0.15">
      <c r="B48" s="219"/>
      <c r="CD48" s="657"/>
      <c r="CE48" s="658"/>
      <c r="CF48" s="631" t="s">
        <v>279</v>
      </c>
      <c r="CG48" s="632"/>
      <c r="CH48" s="632"/>
      <c r="CI48" s="632"/>
      <c r="CJ48" s="632"/>
      <c r="CK48" s="632"/>
      <c r="CL48" s="632"/>
      <c r="CM48" s="632"/>
      <c r="CN48" s="632"/>
      <c r="CO48" s="632"/>
      <c r="CP48" s="632"/>
      <c r="CQ48" s="633"/>
      <c r="CR48" s="634" t="s">
        <v>47</v>
      </c>
      <c r="CS48" s="635"/>
      <c r="CT48" s="635"/>
      <c r="CU48" s="635"/>
      <c r="CV48" s="635"/>
      <c r="CW48" s="635"/>
      <c r="CX48" s="635"/>
      <c r="CY48" s="636"/>
      <c r="CZ48" s="637" t="s">
        <v>47</v>
      </c>
      <c r="DA48" s="638"/>
      <c r="DB48" s="638"/>
      <c r="DC48" s="639"/>
      <c r="DD48" s="640" t="s">
        <v>47</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15">
      <c r="B49" s="219"/>
      <c r="CD49" s="615" t="s">
        <v>280</v>
      </c>
      <c r="CE49" s="616"/>
      <c r="CF49" s="616"/>
      <c r="CG49" s="616"/>
      <c r="CH49" s="616"/>
      <c r="CI49" s="616"/>
      <c r="CJ49" s="616"/>
      <c r="CK49" s="616"/>
      <c r="CL49" s="616"/>
      <c r="CM49" s="616"/>
      <c r="CN49" s="616"/>
      <c r="CO49" s="616"/>
      <c r="CP49" s="616"/>
      <c r="CQ49" s="617"/>
      <c r="CR49" s="618">
        <v>2916919</v>
      </c>
      <c r="CS49" s="619"/>
      <c r="CT49" s="619"/>
      <c r="CU49" s="619"/>
      <c r="CV49" s="619"/>
      <c r="CW49" s="619"/>
      <c r="CX49" s="619"/>
      <c r="CY49" s="620"/>
      <c r="CZ49" s="621">
        <v>100</v>
      </c>
      <c r="DA49" s="622"/>
      <c r="DB49" s="622"/>
      <c r="DC49" s="623"/>
      <c r="DD49" s="624">
        <v>2156360</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vJmejbCtexJY7Ce3kkq95RG+1pNBQT+0+WcYaO6MNYs8JswP/Y3xAsmlMQfaUgJlWv0FRLqKeI9AXsIyEK2Cig==" saltValue="87+S7paafofFKUG17Apuu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5"/>
  <sheetViews>
    <sheetView zoomScale="50" zoomScaleNormal="50" zoomScaleSheetLayoutView="70" workbookViewId="0">
      <selection activeCell="AP63" sqref="AP63:AT6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102" t="s">
        <v>281</v>
      </c>
      <c r="B2" s="1102"/>
      <c r="C2" s="1102"/>
      <c r="D2" s="1102"/>
      <c r="E2" s="1102"/>
      <c r="F2" s="1102"/>
      <c r="G2" s="1102"/>
      <c r="H2" s="1102"/>
      <c r="I2" s="1102"/>
      <c r="J2" s="1102"/>
      <c r="K2" s="1102"/>
      <c r="L2" s="1102"/>
      <c r="M2" s="1102"/>
      <c r="N2" s="1102"/>
      <c r="O2" s="1102"/>
      <c r="P2" s="1102"/>
      <c r="Q2" s="1102"/>
      <c r="R2" s="1102"/>
      <c r="S2" s="1102"/>
      <c r="T2" s="1102"/>
      <c r="U2" s="1102"/>
      <c r="V2" s="1102"/>
      <c r="W2" s="1102"/>
      <c r="X2" s="1102"/>
      <c r="Y2" s="1102"/>
      <c r="Z2" s="1102"/>
      <c r="AA2" s="1102"/>
      <c r="AB2" s="1102"/>
      <c r="AC2" s="1102"/>
      <c r="AD2" s="1102"/>
      <c r="AE2" s="1102"/>
      <c r="AF2" s="1102"/>
      <c r="AG2" s="1102"/>
      <c r="AH2" s="1102"/>
      <c r="AI2" s="1102"/>
      <c r="AJ2" s="1102"/>
      <c r="AK2" s="1102"/>
      <c r="AL2" s="1102"/>
      <c r="AM2" s="1102"/>
      <c r="AN2" s="1102"/>
      <c r="AO2" s="1102"/>
      <c r="AP2" s="1102"/>
      <c r="AQ2" s="1102"/>
      <c r="AR2" s="1102"/>
      <c r="AS2" s="1102"/>
      <c r="AT2" s="1102"/>
      <c r="AU2" s="1102"/>
      <c r="AV2" s="1102"/>
      <c r="AW2" s="1102"/>
      <c r="AX2" s="1102"/>
      <c r="AY2" s="1102"/>
      <c r="AZ2" s="1102"/>
      <c r="BA2" s="1102"/>
      <c r="BB2" s="1102"/>
      <c r="BC2" s="1102"/>
      <c r="BD2" s="1102"/>
      <c r="BE2" s="1102"/>
      <c r="BF2" s="1102"/>
      <c r="BG2" s="1102"/>
      <c r="BH2" s="1102"/>
      <c r="BI2" s="110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3" t="s">
        <v>282</v>
      </c>
      <c r="DK2" s="1104"/>
      <c r="DL2" s="1104"/>
      <c r="DM2" s="1104"/>
      <c r="DN2" s="1104"/>
      <c r="DO2" s="1105"/>
      <c r="DP2" s="222"/>
      <c r="DQ2" s="1103" t="s">
        <v>283</v>
      </c>
      <c r="DR2" s="1104"/>
      <c r="DS2" s="1104"/>
      <c r="DT2" s="1104"/>
      <c r="DU2" s="1104"/>
      <c r="DV2" s="1104"/>
      <c r="DW2" s="1104"/>
      <c r="DX2" s="1104"/>
      <c r="DY2" s="1104"/>
      <c r="DZ2" s="1105"/>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72" t="s">
        <v>284</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285</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15">
      <c r="A5" s="1008" t="s">
        <v>286</v>
      </c>
      <c r="B5" s="1009"/>
      <c r="C5" s="1009"/>
      <c r="D5" s="1009"/>
      <c r="E5" s="1009"/>
      <c r="F5" s="1009"/>
      <c r="G5" s="1009"/>
      <c r="H5" s="1009"/>
      <c r="I5" s="1009"/>
      <c r="J5" s="1009"/>
      <c r="K5" s="1009"/>
      <c r="L5" s="1009"/>
      <c r="M5" s="1009"/>
      <c r="N5" s="1009"/>
      <c r="O5" s="1009"/>
      <c r="P5" s="1010"/>
      <c r="Q5" s="1014" t="s">
        <v>287</v>
      </c>
      <c r="R5" s="1015"/>
      <c r="S5" s="1015"/>
      <c r="T5" s="1015"/>
      <c r="U5" s="1016"/>
      <c r="V5" s="1014" t="s">
        <v>288</v>
      </c>
      <c r="W5" s="1015"/>
      <c r="X5" s="1015"/>
      <c r="Y5" s="1015"/>
      <c r="Z5" s="1016"/>
      <c r="AA5" s="1014" t="s">
        <v>289</v>
      </c>
      <c r="AB5" s="1015"/>
      <c r="AC5" s="1015"/>
      <c r="AD5" s="1015"/>
      <c r="AE5" s="1015"/>
      <c r="AF5" s="1106" t="s">
        <v>290</v>
      </c>
      <c r="AG5" s="1015"/>
      <c r="AH5" s="1015"/>
      <c r="AI5" s="1015"/>
      <c r="AJ5" s="1028"/>
      <c r="AK5" s="1015" t="s">
        <v>291</v>
      </c>
      <c r="AL5" s="1015"/>
      <c r="AM5" s="1015"/>
      <c r="AN5" s="1015"/>
      <c r="AO5" s="1016"/>
      <c r="AP5" s="1014" t="s">
        <v>292</v>
      </c>
      <c r="AQ5" s="1015"/>
      <c r="AR5" s="1015"/>
      <c r="AS5" s="1015"/>
      <c r="AT5" s="1016"/>
      <c r="AU5" s="1014" t="s">
        <v>293</v>
      </c>
      <c r="AV5" s="1015"/>
      <c r="AW5" s="1015"/>
      <c r="AX5" s="1015"/>
      <c r="AY5" s="1028"/>
      <c r="AZ5" s="226"/>
      <c r="BA5" s="226"/>
      <c r="BB5" s="226"/>
      <c r="BC5" s="226"/>
      <c r="BD5" s="226"/>
      <c r="BE5" s="227"/>
      <c r="BF5" s="227"/>
      <c r="BG5" s="227"/>
      <c r="BH5" s="227"/>
      <c r="BI5" s="227"/>
      <c r="BJ5" s="227"/>
      <c r="BK5" s="227"/>
      <c r="BL5" s="227"/>
      <c r="BM5" s="227"/>
      <c r="BN5" s="227"/>
      <c r="BO5" s="227"/>
      <c r="BP5" s="227"/>
      <c r="BQ5" s="1008" t="s">
        <v>294</v>
      </c>
      <c r="BR5" s="1009"/>
      <c r="BS5" s="1009"/>
      <c r="BT5" s="1009"/>
      <c r="BU5" s="1009"/>
      <c r="BV5" s="1009"/>
      <c r="BW5" s="1009"/>
      <c r="BX5" s="1009"/>
      <c r="BY5" s="1009"/>
      <c r="BZ5" s="1009"/>
      <c r="CA5" s="1009"/>
      <c r="CB5" s="1009"/>
      <c r="CC5" s="1009"/>
      <c r="CD5" s="1009"/>
      <c r="CE5" s="1009"/>
      <c r="CF5" s="1009"/>
      <c r="CG5" s="1010"/>
      <c r="CH5" s="1014" t="s">
        <v>295</v>
      </c>
      <c r="CI5" s="1015"/>
      <c r="CJ5" s="1015"/>
      <c r="CK5" s="1015"/>
      <c r="CL5" s="1016"/>
      <c r="CM5" s="1014" t="s">
        <v>296</v>
      </c>
      <c r="CN5" s="1015"/>
      <c r="CO5" s="1015"/>
      <c r="CP5" s="1015"/>
      <c r="CQ5" s="1016"/>
      <c r="CR5" s="1014" t="s">
        <v>297</v>
      </c>
      <c r="CS5" s="1015"/>
      <c r="CT5" s="1015"/>
      <c r="CU5" s="1015"/>
      <c r="CV5" s="1016"/>
      <c r="CW5" s="1014" t="s">
        <v>298</v>
      </c>
      <c r="CX5" s="1015"/>
      <c r="CY5" s="1015"/>
      <c r="CZ5" s="1015"/>
      <c r="DA5" s="1016"/>
      <c r="DB5" s="1014" t="s">
        <v>299</v>
      </c>
      <c r="DC5" s="1015"/>
      <c r="DD5" s="1015"/>
      <c r="DE5" s="1015"/>
      <c r="DF5" s="1016"/>
      <c r="DG5" s="1096" t="s">
        <v>300</v>
      </c>
      <c r="DH5" s="1097"/>
      <c r="DI5" s="1097"/>
      <c r="DJ5" s="1097"/>
      <c r="DK5" s="1098"/>
      <c r="DL5" s="1096" t="s">
        <v>301</v>
      </c>
      <c r="DM5" s="1097"/>
      <c r="DN5" s="1097"/>
      <c r="DO5" s="1097"/>
      <c r="DP5" s="1098"/>
      <c r="DQ5" s="1014" t="s">
        <v>302</v>
      </c>
      <c r="DR5" s="1015"/>
      <c r="DS5" s="1015"/>
      <c r="DT5" s="1015"/>
      <c r="DU5" s="1016"/>
      <c r="DV5" s="1014" t="s">
        <v>293</v>
      </c>
      <c r="DW5" s="1015"/>
      <c r="DX5" s="1015"/>
      <c r="DY5" s="1015"/>
      <c r="DZ5" s="1028"/>
      <c r="EA5" s="228"/>
    </row>
    <row r="6" spans="1:131" s="229" customFormat="1" ht="26.25" customHeight="1" thickBot="1" x14ac:dyDescent="0.2">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7"/>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099"/>
      <c r="DH6" s="1100"/>
      <c r="DI6" s="1100"/>
      <c r="DJ6" s="1100"/>
      <c r="DK6" s="1101"/>
      <c r="DL6" s="1099"/>
      <c r="DM6" s="1100"/>
      <c r="DN6" s="1100"/>
      <c r="DO6" s="1100"/>
      <c r="DP6" s="1101"/>
      <c r="DQ6" s="1017"/>
      <c r="DR6" s="1018"/>
      <c r="DS6" s="1018"/>
      <c r="DT6" s="1018"/>
      <c r="DU6" s="1019"/>
      <c r="DV6" s="1017"/>
      <c r="DW6" s="1018"/>
      <c r="DX6" s="1018"/>
      <c r="DY6" s="1018"/>
      <c r="DZ6" s="1029"/>
      <c r="EA6" s="228"/>
    </row>
    <row r="7" spans="1:131" s="229" customFormat="1" ht="26.25" customHeight="1" thickTop="1" x14ac:dyDescent="0.15">
      <c r="A7" s="230">
        <v>1</v>
      </c>
      <c r="B7" s="1060" t="s">
        <v>303</v>
      </c>
      <c r="C7" s="1061"/>
      <c r="D7" s="1061"/>
      <c r="E7" s="1061"/>
      <c r="F7" s="1061"/>
      <c r="G7" s="1061"/>
      <c r="H7" s="1061"/>
      <c r="I7" s="1061"/>
      <c r="J7" s="1061"/>
      <c r="K7" s="1061"/>
      <c r="L7" s="1061"/>
      <c r="M7" s="1061"/>
      <c r="N7" s="1061"/>
      <c r="O7" s="1061"/>
      <c r="P7" s="1062"/>
      <c r="Q7" s="1114">
        <v>3295</v>
      </c>
      <c r="R7" s="1115"/>
      <c r="S7" s="1115"/>
      <c r="T7" s="1115"/>
      <c r="U7" s="1115"/>
      <c r="V7" s="1115">
        <v>2920</v>
      </c>
      <c r="W7" s="1115"/>
      <c r="X7" s="1115"/>
      <c r="Y7" s="1115"/>
      <c r="Z7" s="1115"/>
      <c r="AA7" s="1115">
        <v>375</v>
      </c>
      <c r="AB7" s="1115"/>
      <c r="AC7" s="1115"/>
      <c r="AD7" s="1115"/>
      <c r="AE7" s="1116"/>
      <c r="AF7" s="1117">
        <v>354</v>
      </c>
      <c r="AG7" s="1118"/>
      <c r="AH7" s="1118"/>
      <c r="AI7" s="1118"/>
      <c r="AJ7" s="1119"/>
      <c r="AK7" s="1120">
        <v>179</v>
      </c>
      <c r="AL7" s="1121"/>
      <c r="AM7" s="1121"/>
      <c r="AN7" s="1121"/>
      <c r="AO7" s="1121"/>
      <c r="AP7" s="1121">
        <v>3170</v>
      </c>
      <c r="AQ7" s="1121"/>
      <c r="AR7" s="1121"/>
      <c r="AS7" s="1121"/>
      <c r="AT7" s="1121"/>
      <c r="AU7" s="1122" t="s">
        <v>304</v>
      </c>
      <c r="AV7" s="1122"/>
      <c r="AW7" s="1122"/>
      <c r="AX7" s="1122"/>
      <c r="AY7" s="1123"/>
      <c r="AZ7" s="226"/>
      <c r="BA7" s="226"/>
      <c r="BB7" s="226"/>
      <c r="BC7" s="226"/>
      <c r="BD7" s="226"/>
      <c r="BE7" s="227"/>
      <c r="BF7" s="227"/>
      <c r="BG7" s="227"/>
      <c r="BH7" s="227"/>
      <c r="BI7" s="227"/>
      <c r="BJ7" s="227"/>
      <c r="BK7" s="227"/>
      <c r="BL7" s="227"/>
      <c r="BM7" s="227"/>
      <c r="BN7" s="227"/>
      <c r="BO7" s="227"/>
      <c r="BP7" s="227"/>
      <c r="BQ7" s="230">
        <v>1</v>
      </c>
      <c r="BR7" s="231"/>
      <c r="BS7" s="1111" t="s">
        <v>305</v>
      </c>
      <c r="BT7" s="1112"/>
      <c r="BU7" s="1112"/>
      <c r="BV7" s="1112"/>
      <c r="BW7" s="1112"/>
      <c r="BX7" s="1112"/>
      <c r="BY7" s="1112"/>
      <c r="BZ7" s="1112"/>
      <c r="CA7" s="1112"/>
      <c r="CB7" s="1112"/>
      <c r="CC7" s="1112"/>
      <c r="CD7" s="1112"/>
      <c r="CE7" s="1112"/>
      <c r="CF7" s="1112"/>
      <c r="CG7" s="1124"/>
      <c r="CH7" s="1108">
        <v>-0.9</v>
      </c>
      <c r="CI7" s="1109"/>
      <c r="CJ7" s="1109"/>
      <c r="CK7" s="1109"/>
      <c r="CL7" s="1110"/>
      <c r="CM7" s="1108">
        <v>67</v>
      </c>
      <c r="CN7" s="1109"/>
      <c r="CO7" s="1109"/>
      <c r="CP7" s="1109"/>
      <c r="CQ7" s="1110"/>
      <c r="CR7" s="1108">
        <v>50</v>
      </c>
      <c r="CS7" s="1109"/>
      <c r="CT7" s="1109"/>
      <c r="CU7" s="1109"/>
      <c r="CV7" s="1110"/>
      <c r="CW7" s="1108">
        <v>0.03</v>
      </c>
      <c r="CX7" s="1109"/>
      <c r="CY7" s="1109"/>
      <c r="CZ7" s="1109"/>
      <c r="DA7" s="1110"/>
      <c r="DB7" s="1108" t="s">
        <v>306</v>
      </c>
      <c r="DC7" s="1109"/>
      <c r="DD7" s="1109"/>
      <c r="DE7" s="1109"/>
      <c r="DF7" s="1110"/>
      <c r="DG7" s="1108" t="s">
        <v>306</v>
      </c>
      <c r="DH7" s="1109"/>
      <c r="DI7" s="1109"/>
      <c r="DJ7" s="1109"/>
      <c r="DK7" s="1110"/>
      <c r="DL7" s="1108" t="s">
        <v>306</v>
      </c>
      <c r="DM7" s="1109"/>
      <c r="DN7" s="1109"/>
      <c r="DO7" s="1109"/>
      <c r="DP7" s="1110"/>
      <c r="DQ7" s="1108" t="s">
        <v>306</v>
      </c>
      <c r="DR7" s="1109"/>
      <c r="DS7" s="1109"/>
      <c r="DT7" s="1109"/>
      <c r="DU7" s="1110"/>
      <c r="DV7" s="1111"/>
      <c r="DW7" s="1112"/>
      <c r="DX7" s="1112"/>
      <c r="DY7" s="1112"/>
      <c r="DZ7" s="1113"/>
      <c r="EA7" s="228"/>
    </row>
    <row r="8" spans="1:131" s="229" customFormat="1" ht="26.25" customHeight="1" x14ac:dyDescent="0.15">
      <c r="A8" s="232">
        <v>2</v>
      </c>
      <c r="B8" s="1043"/>
      <c r="C8" s="1044"/>
      <c r="D8" s="1044"/>
      <c r="E8" s="1044"/>
      <c r="F8" s="1044"/>
      <c r="G8" s="1044"/>
      <c r="H8" s="1044"/>
      <c r="I8" s="1044"/>
      <c r="J8" s="1044"/>
      <c r="K8" s="1044"/>
      <c r="L8" s="1044"/>
      <c r="M8" s="1044"/>
      <c r="N8" s="1044"/>
      <c r="O8" s="1044"/>
      <c r="P8" s="1045"/>
      <c r="Q8" s="1051"/>
      <c r="R8" s="1052"/>
      <c r="S8" s="1052"/>
      <c r="T8" s="1052"/>
      <c r="U8" s="1052"/>
      <c r="V8" s="1052"/>
      <c r="W8" s="1052"/>
      <c r="X8" s="1052"/>
      <c r="Y8" s="1052"/>
      <c r="Z8" s="1052"/>
      <c r="AA8" s="1052"/>
      <c r="AB8" s="1052"/>
      <c r="AC8" s="1052"/>
      <c r="AD8" s="1052"/>
      <c r="AE8" s="1053"/>
      <c r="AF8" s="1048"/>
      <c r="AG8" s="1049"/>
      <c r="AH8" s="1049"/>
      <c r="AI8" s="1049"/>
      <c r="AJ8" s="1050"/>
      <c r="AK8" s="1092"/>
      <c r="AL8" s="1093"/>
      <c r="AM8" s="1093"/>
      <c r="AN8" s="1093"/>
      <c r="AO8" s="1093"/>
      <c r="AP8" s="1093"/>
      <c r="AQ8" s="1093"/>
      <c r="AR8" s="1093"/>
      <c r="AS8" s="1093"/>
      <c r="AT8" s="1093"/>
      <c r="AU8" s="1094"/>
      <c r="AV8" s="1094"/>
      <c r="AW8" s="1094"/>
      <c r="AX8" s="1094"/>
      <c r="AY8" s="1095"/>
      <c r="AZ8" s="226"/>
      <c r="BA8" s="226"/>
      <c r="BB8" s="226"/>
      <c r="BC8" s="226"/>
      <c r="BD8" s="226"/>
      <c r="BE8" s="227"/>
      <c r="BF8" s="227"/>
      <c r="BG8" s="227"/>
      <c r="BH8" s="227"/>
      <c r="BI8" s="227"/>
      <c r="BJ8" s="227"/>
      <c r="BK8" s="227"/>
      <c r="BL8" s="227"/>
      <c r="BM8" s="227"/>
      <c r="BN8" s="227"/>
      <c r="BO8" s="227"/>
      <c r="BP8" s="227"/>
      <c r="BQ8" s="232">
        <v>2</v>
      </c>
      <c r="BR8" s="233"/>
      <c r="BS8" s="1005" t="s">
        <v>307</v>
      </c>
      <c r="BT8" s="1006"/>
      <c r="BU8" s="1006"/>
      <c r="BV8" s="1006"/>
      <c r="BW8" s="1006"/>
      <c r="BX8" s="1006"/>
      <c r="BY8" s="1006"/>
      <c r="BZ8" s="1006"/>
      <c r="CA8" s="1006"/>
      <c r="CB8" s="1006"/>
      <c r="CC8" s="1006"/>
      <c r="CD8" s="1006"/>
      <c r="CE8" s="1006"/>
      <c r="CF8" s="1006"/>
      <c r="CG8" s="1027"/>
      <c r="CH8" s="1002">
        <v>9</v>
      </c>
      <c r="CI8" s="1003"/>
      <c r="CJ8" s="1003"/>
      <c r="CK8" s="1003"/>
      <c r="CL8" s="1004"/>
      <c r="CM8" s="1002">
        <v>15</v>
      </c>
      <c r="CN8" s="1003"/>
      <c r="CO8" s="1003"/>
      <c r="CP8" s="1003"/>
      <c r="CQ8" s="1004"/>
      <c r="CR8" s="1002">
        <v>50</v>
      </c>
      <c r="CS8" s="1003"/>
      <c r="CT8" s="1003"/>
      <c r="CU8" s="1003"/>
      <c r="CV8" s="1004"/>
      <c r="CW8" s="1002">
        <v>3</v>
      </c>
      <c r="CX8" s="1003"/>
      <c r="CY8" s="1003"/>
      <c r="CZ8" s="1003"/>
      <c r="DA8" s="1004"/>
      <c r="DB8" s="1002">
        <v>6</v>
      </c>
      <c r="DC8" s="1003"/>
      <c r="DD8" s="1003"/>
      <c r="DE8" s="1003"/>
      <c r="DF8" s="1004"/>
      <c r="DG8" s="1002" t="s">
        <v>306</v>
      </c>
      <c r="DH8" s="1003"/>
      <c r="DI8" s="1003"/>
      <c r="DJ8" s="1003"/>
      <c r="DK8" s="1004"/>
      <c r="DL8" s="1002" t="s">
        <v>306</v>
      </c>
      <c r="DM8" s="1003"/>
      <c r="DN8" s="1003"/>
      <c r="DO8" s="1003"/>
      <c r="DP8" s="1004"/>
      <c r="DQ8" s="1002" t="s">
        <v>306</v>
      </c>
      <c r="DR8" s="1003"/>
      <c r="DS8" s="1003"/>
      <c r="DT8" s="1003"/>
      <c r="DU8" s="1004"/>
      <c r="DV8" s="1005"/>
      <c r="DW8" s="1006"/>
      <c r="DX8" s="1006"/>
      <c r="DY8" s="1006"/>
      <c r="DZ8" s="1007"/>
      <c r="EA8" s="228"/>
    </row>
    <row r="9" spans="1:131" s="229" customFormat="1" ht="26.25" customHeight="1" x14ac:dyDescent="0.15">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2"/>
      <c r="AL9" s="1093"/>
      <c r="AM9" s="1093"/>
      <c r="AN9" s="1093"/>
      <c r="AO9" s="1093"/>
      <c r="AP9" s="1093"/>
      <c r="AQ9" s="1093"/>
      <c r="AR9" s="1093"/>
      <c r="AS9" s="1093"/>
      <c r="AT9" s="1093"/>
      <c r="AU9" s="1094"/>
      <c r="AV9" s="1094"/>
      <c r="AW9" s="1094"/>
      <c r="AX9" s="1094"/>
      <c r="AY9" s="1095"/>
      <c r="AZ9" s="226"/>
      <c r="BA9" s="226"/>
      <c r="BB9" s="226"/>
      <c r="BC9" s="226"/>
      <c r="BD9" s="226"/>
      <c r="BE9" s="227"/>
      <c r="BF9" s="227"/>
      <c r="BG9" s="227"/>
      <c r="BH9" s="227"/>
      <c r="BI9" s="227"/>
      <c r="BJ9" s="227"/>
      <c r="BK9" s="227"/>
      <c r="BL9" s="227"/>
      <c r="BM9" s="227"/>
      <c r="BN9" s="227"/>
      <c r="BO9" s="227"/>
      <c r="BP9" s="227"/>
      <c r="BQ9" s="232">
        <v>3</v>
      </c>
      <c r="BR9" s="233"/>
      <c r="BS9" s="1005" t="s">
        <v>308</v>
      </c>
      <c r="BT9" s="1006"/>
      <c r="BU9" s="1006"/>
      <c r="BV9" s="1006"/>
      <c r="BW9" s="1006"/>
      <c r="BX9" s="1006"/>
      <c r="BY9" s="1006"/>
      <c r="BZ9" s="1006"/>
      <c r="CA9" s="1006"/>
      <c r="CB9" s="1006"/>
      <c r="CC9" s="1006"/>
      <c r="CD9" s="1006"/>
      <c r="CE9" s="1006"/>
      <c r="CF9" s="1006"/>
      <c r="CG9" s="1027"/>
      <c r="CH9" s="1002">
        <v>12</v>
      </c>
      <c r="CI9" s="1003"/>
      <c r="CJ9" s="1003"/>
      <c r="CK9" s="1003"/>
      <c r="CL9" s="1004"/>
      <c r="CM9" s="1002">
        <v>-42</v>
      </c>
      <c r="CN9" s="1003"/>
      <c r="CO9" s="1003"/>
      <c r="CP9" s="1003"/>
      <c r="CQ9" s="1004"/>
      <c r="CR9" s="1002">
        <v>2</v>
      </c>
      <c r="CS9" s="1003"/>
      <c r="CT9" s="1003"/>
      <c r="CU9" s="1003"/>
      <c r="CV9" s="1004"/>
      <c r="CW9" s="1002">
        <v>12</v>
      </c>
      <c r="CX9" s="1003"/>
      <c r="CY9" s="1003"/>
      <c r="CZ9" s="1003"/>
      <c r="DA9" s="1004"/>
      <c r="DB9" s="1002">
        <v>10</v>
      </c>
      <c r="DC9" s="1003"/>
      <c r="DD9" s="1003"/>
      <c r="DE9" s="1003"/>
      <c r="DF9" s="1004"/>
      <c r="DG9" s="1002" t="s">
        <v>306</v>
      </c>
      <c r="DH9" s="1003"/>
      <c r="DI9" s="1003"/>
      <c r="DJ9" s="1003"/>
      <c r="DK9" s="1004"/>
      <c r="DL9" s="1002" t="s">
        <v>306</v>
      </c>
      <c r="DM9" s="1003"/>
      <c r="DN9" s="1003"/>
      <c r="DO9" s="1003"/>
      <c r="DP9" s="1004"/>
      <c r="DQ9" s="1002" t="s">
        <v>306</v>
      </c>
      <c r="DR9" s="1003"/>
      <c r="DS9" s="1003"/>
      <c r="DT9" s="1003"/>
      <c r="DU9" s="1004"/>
      <c r="DV9" s="1005"/>
      <c r="DW9" s="1006"/>
      <c r="DX9" s="1006"/>
      <c r="DY9" s="1006"/>
      <c r="DZ9" s="1007"/>
      <c r="EA9" s="228"/>
    </row>
    <row r="10" spans="1:131" s="229" customFormat="1" ht="26.25" customHeight="1" x14ac:dyDescent="0.15">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2"/>
      <c r="AL10" s="1093"/>
      <c r="AM10" s="1093"/>
      <c r="AN10" s="1093"/>
      <c r="AO10" s="1093"/>
      <c r="AP10" s="1093"/>
      <c r="AQ10" s="1093"/>
      <c r="AR10" s="1093"/>
      <c r="AS10" s="1093"/>
      <c r="AT10" s="1093"/>
      <c r="AU10" s="1094"/>
      <c r="AV10" s="1094"/>
      <c r="AW10" s="1094"/>
      <c r="AX10" s="1094"/>
      <c r="AY10" s="1095"/>
      <c r="AZ10" s="226"/>
      <c r="BA10" s="226"/>
      <c r="BB10" s="226"/>
      <c r="BC10" s="226"/>
      <c r="BD10" s="226"/>
      <c r="BE10" s="227"/>
      <c r="BF10" s="227"/>
      <c r="BG10" s="227"/>
      <c r="BH10" s="227"/>
      <c r="BI10" s="227"/>
      <c r="BJ10" s="227"/>
      <c r="BK10" s="227"/>
      <c r="BL10" s="227"/>
      <c r="BM10" s="227"/>
      <c r="BN10" s="227"/>
      <c r="BO10" s="227"/>
      <c r="BP10" s="227"/>
      <c r="BQ10" s="232">
        <v>4</v>
      </c>
      <c r="BR10" s="233"/>
      <c r="BS10" s="1005" t="s">
        <v>309</v>
      </c>
      <c r="BT10" s="1006"/>
      <c r="BU10" s="1006"/>
      <c r="BV10" s="1006"/>
      <c r="BW10" s="1006"/>
      <c r="BX10" s="1006"/>
      <c r="BY10" s="1006"/>
      <c r="BZ10" s="1006"/>
      <c r="CA10" s="1006"/>
      <c r="CB10" s="1006"/>
      <c r="CC10" s="1006"/>
      <c r="CD10" s="1006"/>
      <c r="CE10" s="1006"/>
      <c r="CF10" s="1006"/>
      <c r="CG10" s="1027"/>
      <c r="CH10" s="1002">
        <v>-4</v>
      </c>
      <c r="CI10" s="1003"/>
      <c r="CJ10" s="1003"/>
      <c r="CK10" s="1003"/>
      <c r="CL10" s="1004"/>
      <c r="CM10" s="1002">
        <v>55</v>
      </c>
      <c r="CN10" s="1003"/>
      <c r="CO10" s="1003"/>
      <c r="CP10" s="1003"/>
      <c r="CQ10" s="1004"/>
      <c r="CR10" s="1002">
        <v>48</v>
      </c>
      <c r="CS10" s="1003"/>
      <c r="CT10" s="1003"/>
      <c r="CU10" s="1003"/>
      <c r="CV10" s="1004"/>
      <c r="CW10" s="1002" t="s">
        <v>306</v>
      </c>
      <c r="CX10" s="1003"/>
      <c r="CY10" s="1003"/>
      <c r="CZ10" s="1003"/>
      <c r="DA10" s="1004"/>
      <c r="DB10" s="1002" t="s">
        <v>306</v>
      </c>
      <c r="DC10" s="1003"/>
      <c r="DD10" s="1003"/>
      <c r="DE10" s="1003"/>
      <c r="DF10" s="1004"/>
      <c r="DG10" s="1002" t="s">
        <v>306</v>
      </c>
      <c r="DH10" s="1003"/>
      <c r="DI10" s="1003"/>
      <c r="DJ10" s="1003"/>
      <c r="DK10" s="1004"/>
      <c r="DL10" s="1002" t="s">
        <v>306</v>
      </c>
      <c r="DM10" s="1003"/>
      <c r="DN10" s="1003"/>
      <c r="DO10" s="1003"/>
      <c r="DP10" s="1004"/>
      <c r="DQ10" s="1002" t="s">
        <v>306</v>
      </c>
      <c r="DR10" s="1003"/>
      <c r="DS10" s="1003"/>
      <c r="DT10" s="1003"/>
      <c r="DU10" s="1004"/>
      <c r="DV10" s="1005"/>
      <c r="DW10" s="1006"/>
      <c r="DX10" s="1006"/>
      <c r="DY10" s="1006"/>
      <c r="DZ10" s="1007"/>
      <c r="EA10" s="228"/>
    </row>
    <row r="11" spans="1:131" s="229" customFormat="1" ht="26.25" customHeight="1" x14ac:dyDescent="0.15">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2"/>
      <c r="AL11" s="1093"/>
      <c r="AM11" s="1093"/>
      <c r="AN11" s="1093"/>
      <c r="AO11" s="1093"/>
      <c r="AP11" s="1093"/>
      <c r="AQ11" s="1093"/>
      <c r="AR11" s="1093"/>
      <c r="AS11" s="1093"/>
      <c r="AT11" s="1093"/>
      <c r="AU11" s="1094"/>
      <c r="AV11" s="1094"/>
      <c r="AW11" s="1094"/>
      <c r="AX11" s="1094"/>
      <c r="AY11" s="1095"/>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15">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2"/>
      <c r="AL12" s="1093"/>
      <c r="AM12" s="1093"/>
      <c r="AN12" s="1093"/>
      <c r="AO12" s="1093"/>
      <c r="AP12" s="1093"/>
      <c r="AQ12" s="1093"/>
      <c r="AR12" s="1093"/>
      <c r="AS12" s="1093"/>
      <c r="AT12" s="1093"/>
      <c r="AU12" s="1094"/>
      <c r="AV12" s="1094"/>
      <c r="AW12" s="1094"/>
      <c r="AX12" s="1094"/>
      <c r="AY12" s="1095"/>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15">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2"/>
      <c r="AL13" s="1093"/>
      <c r="AM13" s="1093"/>
      <c r="AN13" s="1093"/>
      <c r="AO13" s="1093"/>
      <c r="AP13" s="1093"/>
      <c r="AQ13" s="1093"/>
      <c r="AR13" s="1093"/>
      <c r="AS13" s="1093"/>
      <c r="AT13" s="1093"/>
      <c r="AU13" s="1094"/>
      <c r="AV13" s="1094"/>
      <c r="AW13" s="1094"/>
      <c r="AX13" s="1094"/>
      <c r="AY13" s="1095"/>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15">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2"/>
      <c r="AL14" s="1093"/>
      <c r="AM14" s="1093"/>
      <c r="AN14" s="1093"/>
      <c r="AO14" s="1093"/>
      <c r="AP14" s="1093"/>
      <c r="AQ14" s="1093"/>
      <c r="AR14" s="1093"/>
      <c r="AS14" s="1093"/>
      <c r="AT14" s="1093"/>
      <c r="AU14" s="1094"/>
      <c r="AV14" s="1094"/>
      <c r="AW14" s="1094"/>
      <c r="AX14" s="1094"/>
      <c r="AY14" s="1095"/>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15">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2"/>
      <c r="AL15" s="1093"/>
      <c r="AM15" s="1093"/>
      <c r="AN15" s="1093"/>
      <c r="AO15" s="1093"/>
      <c r="AP15" s="1093"/>
      <c r="AQ15" s="1093"/>
      <c r="AR15" s="1093"/>
      <c r="AS15" s="1093"/>
      <c r="AT15" s="1093"/>
      <c r="AU15" s="1094"/>
      <c r="AV15" s="1094"/>
      <c r="AW15" s="1094"/>
      <c r="AX15" s="1094"/>
      <c r="AY15" s="1095"/>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15">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2"/>
      <c r="AL16" s="1093"/>
      <c r="AM16" s="1093"/>
      <c r="AN16" s="1093"/>
      <c r="AO16" s="1093"/>
      <c r="AP16" s="1093"/>
      <c r="AQ16" s="1093"/>
      <c r="AR16" s="1093"/>
      <c r="AS16" s="1093"/>
      <c r="AT16" s="1093"/>
      <c r="AU16" s="1094"/>
      <c r="AV16" s="1094"/>
      <c r="AW16" s="1094"/>
      <c r="AX16" s="1094"/>
      <c r="AY16" s="1095"/>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15">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2"/>
      <c r="AL17" s="1093"/>
      <c r="AM17" s="1093"/>
      <c r="AN17" s="1093"/>
      <c r="AO17" s="1093"/>
      <c r="AP17" s="1093"/>
      <c r="AQ17" s="1093"/>
      <c r="AR17" s="1093"/>
      <c r="AS17" s="1093"/>
      <c r="AT17" s="1093"/>
      <c r="AU17" s="1094"/>
      <c r="AV17" s="1094"/>
      <c r="AW17" s="1094"/>
      <c r="AX17" s="1094"/>
      <c r="AY17" s="1095"/>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15">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2"/>
      <c r="AL18" s="1093"/>
      <c r="AM18" s="1093"/>
      <c r="AN18" s="1093"/>
      <c r="AO18" s="1093"/>
      <c r="AP18" s="1093"/>
      <c r="AQ18" s="1093"/>
      <c r="AR18" s="1093"/>
      <c r="AS18" s="1093"/>
      <c r="AT18" s="1093"/>
      <c r="AU18" s="1094"/>
      <c r="AV18" s="1094"/>
      <c r="AW18" s="1094"/>
      <c r="AX18" s="1094"/>
      <c r="AY18" s="1095"/>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15">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2"/>
      <c r="AL19" s="1093"/>
      <c r="AM19" s="1093"/>
      <c r="AN19" s="1093"/>
      <c r="AO19" s="1093"/>
      <c r="AP19" s="1093"/>
      <c r="AQ19" s="1093"/>
      <c r="AR19" s="1093"/>
      <c r="AS19" s="1093"/>
      <c r="AT19" s="1093"/>
      <c r="AU19" s="1094"/>
      <c r="AV19" s="1094"/>
      <c r="AW19" s="1094"/>
      <c r="AX19" s="1094"/>
      <c r="AY19" s="1095"/>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15">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2"/>
      <c r="AL20" s="1093"/>
      <c r="AM20" s="1093"/>
      <c r="AN20" s="1093"/>
      <c r="AO20" s="1093"/>
      <c r="AP20" s="1093"/>
      <c r="AQ20" s="1093"/>
      <c r="AR20" s="1093"/>
      <c r="AS20" s="1093"/>
      <c r="AT20" s="1093"/>
      <c r="AU20" s="1094"/>
      <c r="AV20" s="1094"/>
      <c r="AW20" s="1094"/>
      <c r="AX20" s="1094"/>
      <c r="AY20" s="1095"/>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2"/>
      <c r="AL21" s="1093"/>
      <c r="AM21" s="1093"/>
      <c r="AN21" s="1093"/>
      <c r="AO21" s="1093"/>
      <c r="AP21" s="1093"/>
      <c r="AQ21" s="1093"/>
      <c r="AR21" s="1093"/>
      <c r="AS21" s="1093"/>
      <c r="AT21" s="1093"/>
      <c r="AU21" s="1094"/>
      <c r="AV21" s="1094"/>
      <c r="AW21" s="1094"/>
      <c r="AX21" s="1094"/>
      <c r="AY21" s="1095"/>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15">
      <c r="A22" s="232">
        <v>16</v>
      </c>
      <c r="B22" s="1043"/>
      <c r="C22" s="1044"/>
      <c r="D22" s="1044"/>
      <c r="E22" s="1044"/>
      <c r="F22" s="1044"/>
      <c r="G22" s="1044"/>
      <c r="H22" s="1044"/>
      <c r="I22" s="1044"/>
      <c r="J22" s="1044"/>
      <c r="K22" s="1044"/>
      <c r="L22" s="1044"/>
      <c r="M22" s="1044"/>
      <c r="N22" s="1044"/>
      <c r="O22" s="1044"/>
      <c r="P22" s="1045"/>
      <c r="Q22" s="1085"/>
      <c r="R22" s="1086"/>
      <c r="S22" s="1086"/>
      <c r="T22" s="1086"/>
      <c r="U22" s="1086"/>
      <c r="V22" s="1086"/>
      <c r="W22" s="1086"/>
      <c r="X22" s="1086"/>
      <c r="Y22" s="1086"/>
      <c r="Z22" s="1086"/>
      <c r="AA22" s="1086"/>
      <c r="AB22" s="1086"/>
      <c r="AC22" s="1086"/>
      <c r="AD22" s="1086"/>
      <c r="AE22" s="1087"/>
      <c r="AF22" s="1048"/>
      <c r="AG22" s="1049"/>
      <c r="AH22" s="1049"/>
      <c r="AI22" s="1049"/>
      <c r="AJ22" s="1050"/>
      <c r="AK22" s="1088"/>
      <c r="AL22" s="1089"/>
      <c r="AM22" s="1089"/>
      <c r="AN22" s="1089"/>
      <c r="AO22" s="1089"/>
      <c r="AP22" s="1089"/>
      <c r="AQ22" s="1089"/>
      <c r="AR22" s="1089"/>
      <c r="AS22" s="1089"/>
      <c r="AT22" s="1089"/>
      <c r="AU22" s="1090"/>
      <c r="AV22" s="1090"/>
      <c r="AW22" s="1090"/>
      <c r="AX22" s="1090"/>
      <c r="AY22" s="1091"/>
      <c r="AZ22" s="1041" t="s">
        <v>310</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
      <c r="A23" s="234" t="s">
        <v>311</v>
      </c>
      <c r="B23" s="950" t="s">
        <v>312</v>
      </c>
      <c r="C23" s="951"/>
      <c r="D23" s="951"/>
      <c r="E23" s="951"/>
      <c r="F23" s="951"/>
      <c r="G23" s="951"/>
      <c r="H23" s="951"/>
      <c r="I23" s="951"/>
      <c r="J23" s="951"/>
      <c r="K23" s="951"/>
      <c r="L23" s="951"/>
      <c r="M23" s="951"/>
      <c r="N23" s="951"/>
      <c r="O23" s="951"/>
      <c r="P23" s="961"/>
      <c r="Q23" s="1080">
        <f>SUM(Q7:U22)</f>
        <v>3295</v>
      </c>
      <c r="R23" s="1074"/>
      <c r="S23" s="1074"/>
      <c r="T23" s="1074"/>
      <c r="U23" s="1074"/>
      <c r="V23" s="1080">
        <f t="shared" ref="V23" si="0">SUM(V7:Z22)</f>
        <v>2920</v>
      </c>
      <c r="W23" s="1074"/>
      <c r="X23" s="1074"/>
      <c r="Y23" s="1074"/>
      <c r="Z23" s="1074"/>
      <c r="AA23" s="1080">
        <f t="shared" ref="AA23" si="1">SUM(AA7:AE22)</f>
        <v>375</v>
      </c>
      <c r="AB23" s="1074"/>
      <c r="AC23" s="1074"/>
      <c r="AD23" s="1074"/>
      <c r="AE23" s="1074"/>
      <c r="AF23" s="1081">
        <v>354</v>
      </c>
      <c r="AG23" s="1074"/>
      <c r="AH23" s="1074"/>
      <c r="AI23" s="1074"/>
      <c r="AJ23" s="1082"/>
      <c r="AK23" s="1083"/>
      <c r="AL23" s="1084"/>
      <c r="AM23" s="1084"/>
      <c r="AN23" s="1084"/>
      <c r="AO23" s="1084"/>
      <c r="AP23" s="1074">
        <f>SUM(AP7:AP22)</f>
        <v>3170</v>
      </c>
      <c r="AQ23" s="1074"/>
      <c r="AR23" s="1074"/>
      <c r="AS23" s="1074"/>
      <c r="AT23" s="1074"/>
      <c r="AU23" s="1075"/>
      <c r="AV23" s="1075"/>
      <c r="AW23" s="1075"/>
      <c r="AX23" s="1075"/>
      <c r="AY23" s="1076"/>
      <c r="AZ23" s="1077" t="s">
        <v>47</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15">
      <c r="A24" s="1073" t="s">
        <v>313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
      <c r="A25" s="1072" t="s">
        <v>314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15">
      <c r="A26" s="1008" t="s">
        <v>286</v>
      </c>
      <c r="B26" s="1009"/>
      <c r="C26" s="1009"/>
      <c r="D26" s="1009"/>
      <c r="E26" s="1009"/>
      <c r="F26" s="1009"/>
      <c r="G26" s="1009"/>
      <c r="H26" s="1009"/>
      <c r="I26" s="1009"/>
      <c r="J26" s="1009"/>
      <c r="K26" s="1009"/>
      <c r="L26" s="1009"/>
      <c r="M26" s="1009"/>
      <c r="N26" s="1009"/>
      <c r="O26" s="1009"/>
      <c r="P26" s="1010"/>
      <c r="Q26" s="1014" t="s">
        <v>315</v>
      </c>
      <c r="R26" s="1015"/>
      <c r="S26" s="1015"/>
      <c r="T26" s="1015"/>
      <c r="U26" s="1016"/>
      <c r="V26" s="1014" t="s">
        <v>316</v>
      </c>
      <c r="W26" s="1015"/>
      <c r="X26" s="1015"/>
      <c r="Y26" s="1015"/>
      <c r="Z26" s="1016"/>
      <c r="AA26" s="1014" t="s">
        <v>317</v>
      </c>
      <c r="AB26" s="1015"/>
      <c r="AC26" s="1015"/>
      <c r="AD26" s="1015"/>
      <c r="AE26" s="1015"/>
      <c r="AF26" s="1068" t="s">
        <v>318</v>
      </c>
      <c r="AG26" s="1021"/>
      <c r="AH26" s="1021"/>
      <c r="AI26" s="1021"/>
      <c r="AJ26" s="1069"/>
      <c r="AK26" s="1015" t="s">
        <v>319</v>
      </c>
      <c r="AL26" s="1015"/>
      <c r="AM26" s="1015"/>
      <c r="AN26" s="1015"/>
      <c r="AO26" s="1016"/>
      <c r="AP26" s="1014" t="s">
        <v>320</v>
      </c>
      <c r="AQ26" s="1015"/>
      <c r="AR26" s="1015"/>
      <c r="AS26" s="1015"/>
      <c r="AT26" s="1016"/>
      <c r="AU26" s="1014" t="s">
        <v>321</v>
      </c>
      <c r="AV26" s="1015"/>
      <c r="AW26" s="1015"/>
      <c r="AX26" s="1015"/>
      <c r="AY26" s="1016"/>
      <c r="AZ26" s="1014" t="s">
        <v>322</v>
      </c>
      <c r="BA26" s="1015"/>
      <c r="BB26" s="1015"/>
      <c r="BC26" s="1015"/>
      <c r="BD26" s="1016"/>
      <c r="BE26" s="1014" t="s">
        <v>293</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15">
      <c r="A28" s="236">
        <v>1</v>
      </c>
      <c r="B28" s="1060" t="s">
        <v>323</v>
      </c>
      <c r="C28" s="1061"/>
      <c r="D28" s="1061"/>
      <c r="E28" s="1061"/>
      <c r="F28" s="1061"/>
      <c r="G28" s="1061"/>
      <c r="H28" s="1061"/>
      <c r="I28" s="1061"/>
      <c r="J28" s="1061"/>
      <c r="K28" s="1061"/>
      <c r="L28" s="1061"/>
      <c r="M28" s="1061"/>
      <c r="N28" s="1061"/>
      <c r="O28" s="1061"/>
      <c r="P28" s="1062"/>
      <c r="Q28" s="1063">
        <v>261</v>
      </c>
      <c r="R28" s="1064"/>
      <c r="S28" s="1064"/>
      <c r="T28" s="1064"/>
      <c r="U28" s="1064"/>
      <c r="V28" s="1064">
        <v>249</v>
      </c>
      <c r="W28" s="1064"/>
      <c r="X28" s="1064"/>
      <c r="Y28" s="1064"/>
      <c r="Z28" s="1064"/>
      <c r="AA28" s="1064">
        <v>11</v>
      </c>
      <c r="AB28" s="1064"/>
      <c r="AC28" s="1064"/>
      <c r="AD28" s="1064"/>
      <c r="AE28" s="1065"/>
      <c r="AF28" s="1066">
        <v>11</v>
      </c>
      <c r="AG28" s="1064"/>
      <c r="AH28" s="1064"/>
      <c r="AI28" s="1064"/>
      <c r="AJ28" s="1067"/>
      <c r="AK28" s="1055">
        <v>26</v>
      </c>
      <c r="AL28" s="1056"/>
      <c r="AM28" s="1056"/>
      <c r="AN28" s="1056"/>
      <c r="AO28" s="1056"/>
      <c r="AP28" s="1056" t="s">
        <v>306</v>
      </c>
      <c r="AQ28" s="1056"/>
      <c r="AR28" s="1056"/>
      <c r="AS28" s="1056"/>
      <c r="AT28" s="1056"/>
      <c r="AU28" s="1056" t="s">
        <v>306</v>
      </c>
      <c r="AV28" s="1056"/>
      <c r="AW28" s="1056"/>
      <c r="AX28" s="1056"/>
      <c r="AY28" s="1056"/>
      <c r="AZ28" s="1057" t="s">
        <v>47</v>
      </c>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15">
      <c r="A29" s="236">
        <v>2</v>
      </c>
      <c r="B29" s="1043" t="s">
        <v>324</v>
      </c>
      <c r="C29" s="1044"/>
      <c r="D29" s="1044"/>
      <c r="E29" s="1044"/>
      <c r="F29" s="1044"/>
      <c r="G29" s="1044"/>
      <c r="H29" s="1044"/>
      <c r="I29" s="1044"/>
      <c r="J29" s="1044"/>
      <c r="K29" s="1044"/>
      <c r="L29" s="1044"/>
      <c r="M29" s="1044"/>
      <c r="N29" s="1044"/>
      <c r="O29" s="1044"/>
      <c r="P29" s="1045"/>
      <c r="Q29" s="1051">
        <v>335</v>
      </c>
      <c r="R29" s="1052"/>
      <c r="S29" s="1052"/>
      <c r="T29" s="1052"/>
      <c r="U29" s="1052"/>
      <c r="V29" s="1052">
        <v>301</v>
      </c>
      <c r="W29" s="1052"/>
      <c r="X29" s="1052"/>
      <c r="Y29" s="1052"/>
      <c r="Z29" s="1052"/>
      <c r="AA29" s="1052">
        <v>33</v>
      </c>
      <c r="AB29" s="1052"/>
      <c r="AC29" s="1052"/>
      <c r="AD29" s="1052"/>
      <c r="AE29" s="1053"/>
      <c r="AF29" s="1048">
        <v>33</v>
      </c>
      <c r="AG29" s="1049"/>
      <c r="AH29" s="1049"/>
      <c r="AI29" s="1049"/>
      <c r="AJ29" s="1050"/>
      <c r="AK29" s="993">
        <v>48</v>
      </c>
      <c r="AL29" s="984"/>
      <c r="AM29" s="984"/>
      <c r="AN29" s="984"/>
      <c r="AO29" s="984"/>
      <c r="AP29" s="984" t="s">
        <v>306</v>
      </c>
      <c r="AQ29" s="984"/>
      <c r="AR29" s="984"/>
      <c r="AS29" s="984"/>
      <c r="AT29" s="984"/>
      <c r="AU29" s="984" t="s">
        <v>306</v>
      </c>
      <c r="AV29" s="984"/>
      <c r="AW29" s="984"/>
      <c r="AX29" s="984"/>
      <c r="AY29" s="984"/>
      <c r="AZ29" s="1054" t="s">
        <v>47</v>
      </c>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15">
      <c r="A30" s="236">
        <v>3</v>
      </c>
      <c r="B30" s="1043" t="s">
        <v>325</v>
      </c>
      <c r="C30" s="1044"/>
      <c r="D30" s="1044"/>
      <c r="E30" s="1044"/>
      <c r="F30" s="1044"/>
      <c r="G30" s="1044"/>
      <c r="H30" s="1044"/>
      <c r="I30" s="1044"/>
      <c r="J30" s="1044"/>
      <c r="K30" s="1044"/>
      <c r="L30" s="1044"/>
      <c r="M30" s="1044"/>
      <c r="N30" s="1044"/>
      <c r="O30" s="1044"/>
      <c r="P30" s="1045"/>
      <c r="Q30" s="1051">
        <v>261</v>
      </c>
      <c r="R30" s="1052"/>
      <c r="S30" s="1052"/>
      <c r="T30" s="1052"/>
      <c r="U30" s="1052"/>
      <c r="V30" s="1052">
        <v>242</v>
      </c>
      <c r="W30" s="1052"/>
      <c r="X30" s="1052"/>
      <c r="Y30" s="1052"/>
      <c r="Z30" s="1052"/>
      <c r="AA30" s="1052">
        <v>19</v>
      </c>
      <c r="AB30" s="1052"/>
      <c r="AC30" s="1052"/>
      <c r="AD30" s="1052"/>
      <c r="AE30" s="1053"/>
      <c r="AF30" s="1048">
        <v>19</v>
      </c>
      <c r="AG30" s="1049"/>
      <c r="AH30" s="1049"/>
      <c r="AI30" s="1049"/>
      <c r="AJ30" s="1050"/>
      <c r="AK30" s="993">
        <v>100</v>
      </c>
      <c r="AL30" s="984"/>
      <c r="AM30" s="984"/>
      <c r="AN30" s="984"/>
      <c r="AO30" s="984"/>
      <c r="AP30" s="984">
        <v>8</v>
      </c>
      <c r="AQ30" s="984"/>
      <c r="AR30" s="984"/>
      <c r="AS30" s="984"/>
      <c r="AT30" s="984"/>
      <c r="AU30" s="984">
        <v>5</v>
      </c>
      <c r="AV30" s="984"/>
      <c r="AW30" s="984"/>
      <c r="AX30" s="984"/>
      <c r="AY30" s="984"/>
      <c r="AZ30" s="1054" t="s">
        <v>47</v>
      </c>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15">
      <c r="A31" s="236">
        <v>4</v>
      </c>
      <c r="B31" s="1043" t="s">
        <v>326</v>
      </c>
      <c r="C31" s="1044"/>
      <c r="D31" s="1044"/>
      <c r="E31" s="1044"/>
      <c r="F31" s="1044"/>
      <c r="G31" s="1044"/>
      <c r="H31" s="1044"/>
      <c r="I31" s="1044"/>
      <c r="J31" s="1044"/>
      <c r="K31" s="1044"/>
      <c r="L31" s="1044"/>
      <c r="M31" s="1044"/>
      <c r="N31" s="1044"/>
      <c r="O31" s="1044"/>
      <c r="P31" s="1045"/>
      <c r="Q31" s="1051">
        <v>61</v>
      </c>
      <c r="R31" s="1052"/>
      <c r="S31" s="1052"/>
      <c r="T31" s="1052"/>
      <c r="U31" s="1052"/>
      <c r="V31" s="1052">
        <v>52</v>
      </c>
      <c r="W31" s="1052"/>
      <c r="X31" s="1052"/>
      <c r="Y31" s="1052"/>
      <c r="Z31" s="1052"/>
      <c r="AA31" s="1052">
        <v>9</v>
      </c>
      <c r="AB31" s="1052"/>
      <c r="AC31" s="1052"/>
      <c r="AD31" s="1052"/>
      <c r="AE31" s="1053"/>
      <c r="AF31" s="1048">
        <v>9</v>
      </c>
      <c r="AG31" s="1049"/>
      <c r="AH31" s="1049"/>
      <c r="AI31" s="1049"/>
      <c r="AJ31" s="1050"/>
      <c r="AK31" s="993">
        <v>18</v>
      </c>
      <c r="AL31" s="984"/>
      <c r="AM31" s="984"/>
      <c r="AN31" s="984"/>
      <c r="AO31" s="984"/>
      <c r="AP31" s="984" t="s">
        <v>306</v>
      </c>
      <c r="AQ31" s="984"/>
      <c r="AR31" s="984"/>
      <c r="AS31" s="984"/>
      <c r="AT31" s="984"/>
      <c r="AU31" s="984" t="s">
        <v>306</v>
      </c>
      <c r="AV31" s="984"/>
      <c r="AW31" s="984"/>
      <c r="AX31" s="984"/>
      <c r="AY31" s="984"/>
      <c r="AZ31" s="1054" t="s">
        <v>47</v>
      </c>
      <c r="BA31" s="1054"/>
      <c r="BB31" s="1054"/>
      <c r="BC31" s="1054"/>
      <c r="BD31" s="1054"/>
      <c r="BE31" s="985"/>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15">
      <c r="A32" s="236">
        <v>5</v>
      </c>
      <c r="B32" s="1043" t="s">
        <v>327</v>
      </c>
      <c r="C32" s="1044"/>
      <c r="D32" s="1044"/>
      <c r="E32" s="1044"/>
      <c r="F32" s="1044"/>
      <c r="G32" s="1044"/>
      <c r="H32" s="1044"/>
      <c r="I32" s="1044"/>
      <c r="J32" s="1044"/>
      <c r="K32" s="1044"/>
      <c r="L32" s="1044"/>
      <c r="M32" s="1044"/>
      <c r="N32" s="1044"/>
      <c r="O32" s="1044"/>
      <c r="P32" s="1045"/>
      <c r="Q32" s="1051">
        <v>272</v>
      </c>
      <c r="R32" s="1052"/>
      <c r="S32" s="1052"/>
      <c r="T32" s="1052"/>
      <c r="U32" s="1052"/>
      <c r="V32" s="1052">
        <v>221</v>
      </c>
      <c r="W32" s="1052"/>
      <c r="X32" s="1052"/>
      <c r="Y32" s="1052"/>
      <c r="Z32" s="1052"/>
      <c r="AA32" s="1052">
        <v>52</v>
      </c>
      <c r="AB32" s="1052"/>
      <c r="AC32" s="1052"/>
      <c r="AD32" s="1052"/>
      <c r="AE32" s="1053"/>
      <c r="AF32" s="1048">
        <v>46</v>
      </c>
      <c r="AG32" s="1049"/>
      <c r="AH32" s="1049"/>
      <c r="AI32" s="1049"/>
      <c r="AJ32" s="1050"/>
      <c r="AK32" s="993">
        <v>185</v>
      </c>
      <c r="AL32" s="984"/>
      <c r="AM32" s="984"/>
      <c r="AN32" s="984"/>
      <c r="AO32" s="984"/>
      <c r="AP32" s="984">
        <v>708</v>
      </c>
      <c r="AQ32" s="984"/>
      <c r="AR32" s="984"/>
      <c r="AS32" s="984"/>
      <c r="AT32" s="984"/>
      <c r="AU32" s="984">
        <v>667</v>
      </c>
      <c r="AV32" s="984"/>
      <c r="AW32" s="984"/>
      <c r="AX32" s="984"/>
      <c r="AY32" s="984"/>
      <c r="AZ32" s="1054" t="s">
        <v>47</v>
      </c>
      <c r="BA32" s="1054"/>
      <c r="BB32" s="1054"/>
      <c r="BC32" s="1054"/>
      <c r="BD32" s="1054"/>
      <c r="BE32" s="985" t="s">
        <v>328</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15">
      <c r="A33" s="236">
        <v>6</v>
      </c>
      <c r="B33" s="1043" t="s">
        <v>329</v>
      </c>
      <c r="C33" s="1044"/>
      <c r="D33" s="1044"/>
      <c r="E33" s="1044"/>
      <c r="F33" s="1044"/>
      <c r="G33" s="1044"/>
      <c r="H33" s="1044"/>
      <c r="I33" s="1044"/>
      <c r="J33" s="1044"/>
      <c r="K33" s="1044"/>
      <c r="L33" s="1044"/>
      <c r="M33" s="1044"/>
      <c r="N33" s="1044"/>
      <c r="O33" s="1044"/>
      <c r="P33" s="1045"/>
      <c r="Q33" s="1051">
        <v>29</v>
      </c>
      <c r="R33" s="1052"/>
      <c r="S33" s="1052"/>
      <c r="T33" s="1052"/>
      <c r="U33" s="1052"/>
      <c r="V33" s="1052">
        <v>24</v>
      </c>
      <c r="W33" s="1052"/>
      <c r="X33" s="1052"/>
      <c r="Y33" s="1052"/>
      <c r="Z33" s="1052"/>
      <c r="AA33" s="1052">
        <v>5</v>
      </c>
      <c r="AB33" s="1052"/>
      <c r="AC33" s="1052"/>
      <c r="AD33" s="1052"/>
      <c r="AE33" s="1053"/>
      <c r="AF33" s="1048">
        <v>5</v>
      </c>
      <c r="AG33" s="1049"/>
      <c r="AH33" s="1049"/>
      <c r="AI33" s="1049"/>
      <c r="AJ33" s="1050"/>
      <c r="AK33" s="993">
        <v>21</v>
      </c>
      <c r="AL33" s="984"/>
      <c r="AM33" s="984"/>
      <c r="AN33" s="984"/>
      <c r="AO33" s="984"/>
      <c r="AP33" s="984">
        <v>65</v>
      </c>
      <c r="AQ33" s="984"/>
      <c r="AR33" s="984"/>
      <c r="AS33" s="984"/>
      <c r="AT33" s="984"/>
      <c r="AU33" s="984">
        <v>65</v>
      </c>
      <c r="AV33" s="984"/>
      <c r="AW33" s="984"/>
      <c r="AX33" s="984"/>
      <c r="AY33" s="984"/>
      <c r="AZ33" s="1054" t="s">
        <v>47</v>
      </c>
      <c r="BA33" s="1054"/>
      <c r="BB33" s="1054"/>
      <c r="BC33" s="1054"/>
      <c r="BD33" s="1054"/>
      <c r="BE33" s="985" t="s">
        <v>328</v>
      </c>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15">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15">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15">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15">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15">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15">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15">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15">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15">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15">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15">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15">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15">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15">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15">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15">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15">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15">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15">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15">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15">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15">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15">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15">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15">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15">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15">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15">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330</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
      <c r="A63" s="234" t="s">
        <v>311</v>
      </c>
      <c r="B63" s="950" t="s">
        <v>331</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123</v>
      </c>
      <c r="AG63" s="972"/>
      <c r="AH63" s="972"/>
      <c r="AI63" s="972"/>
      <c r="AJ63" s="1035"/>
      <c r="AK63" s="1036"/>
      <c r="AL63" s="976"/>
      <c r="AM63" s="976"/>
      <c r="AN63" s="976"/>
      <c r="AO63" s="976"/>
      <c r="AP63" s="972">
        <f>SUM(AP28:AT33)</f>
        <v>781</v>
      </c>
      <c r="AQ63" s="972"/>
      <c r="AR63" s="972"/>
      <c r="AS63" s="972"/>
      <c r="AT63" s="972"/>
      <c r="AU63" s="972">
        <f>SUM(AU28:AY33)</f>
        <v>737</v>
      </c>
      <c r="AV63" s="972"/>
      <c r="AW63" s="972"/>
      <c r="AX63" s="972"/>
      <c r="AY63" s="972"/>
      <c r="AZ63" s="1030"/>
      <c r="BA63" s="1030"/>
      <c r="BB63" s="1030"/>
      <c r="BC63" s="1030"/>
      <c r="BD63" s="1030"/>
      <c r="BE63" s="973"/>
      <c r="BF63" s="973"/>
      <c r="BG63" s="973"/>
      <c r="BH63" s="973"/>
      <c r="BI63" s="974"/>
      <c r="BJ63" s="1031" t="s">
        <v>47</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
      <c r="A65" s="226" t="s">
        <v>332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15">
      <c r="A66" s="1008" t="s">
        <v>333</v>
      </c>
      <c r="B66" s="1009"/>
      <c r="C66" s="1009"/>
      <c r="D66" s="1009"/>
      <c r="E66" s="1009"/>
      <c r="F66" s="1009"/>
      <c r="G66" s="1009"/>
      <c r="H66" s="1009"/>
      <c r="I66" s="1009"/>
      <c r="J66" s="1009"/>
      <c r="K66" s="1009"/>
      <c r="L66" s="1009"/>
      <c r="M66" s="1009"/>
      <c r="N66" s="1009"/>
      <c r="O66" s="1009"/>
      <c r="P66" s="1010"/>
      <c r="Q66" s="1014" t="s">
        <v>315</v>
      </c>
      <c r="R66" s="1015"/>
      <c r="S66" s="1015"/>
      <c r="T66" s="1015"/>
      <c r="U66" s="1016"/>
      <c r="V66" s="1014" t="s">
        <v>316</v>
      </c>
      <c r="W66" s="1015"/>
      <c r="X66" s="1015"/>
      <c r="Y66" s="1015"/>
      <c r="Z66" s="1016"/>
      <c r="AA66" s="1014" t="s">
        <v>317</v>
      </c>
      <c r="AB66" s="1015"/>
      <c r="AC66" s="1015"/>
      <c r="AD66" s="1015"/>
      <c r="AE66" s="1016"/>
      <c r="AF66" s="1020" t="s">
        <v>318</v>
      </c>
      <c r="AG66" s="1021"/>
      <c r="AH66" s="1021"/>
      <c r="AI66" s="1021"/>
      <c r="AJ66" s="1022"/>
      <c r="AK66" s="1014" t="s">
        <v>319</v>
      </c>
      <c r="AL66" s="1009"/>
      <c r="AM66" s="1009"/>
      <c r="AN66" s="1009"/>
      <c r="AO66" s="1010"/>
      <c r="AP66" s="1014" t="s">
        <v>320</v>
      </c>
      <c r="AQ66" s="1015"/>
      <c r="AR66" s="1015"/>
      <c r="AS66" s="1015"/>
      <c r="AT66" s="1016"/>
      <c r="AU66" s="1014" t="s">
        <v>334</v>
      </c>
      <c r="AV66" s="1015"/>
      <c r="AW66" s="1015"/>
      <c r="AX66" s="1015"/>
      <c r="AY66" s="1016"/>
      <c r="AZ66" s="1014" t="s">
        <v>293</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15">
      <c r="A68" s="230">
        <v>1</v>
      </c>
      <c r="B68" s="998" t="s">
        <v>335</v>
      </c>
      <c r="C68" s="999"/>
      <c r="D68" s="999"/>
      <c r="E68" s="999"/>
      <c r="F68" s="999"/>
      <c r="G68" s="999"/>
      <c r="H68" s="999"/>
      <c r="I68" s="999"/>
      <c r="J68" s="999"/>
      <c r="K68" s="999"/>
      <c r="L68" s="999"/>
      <c r="M68" s="999"/>
      <c r="N68" s="999"/>
      <c r="O68" s="999"/>
      <c r="P68" s="1000"/>
      <c r="Q68" s="1001">
        <v>3471</v>
      </c>
      <c r="R68" s="995"/>
      <c r="S68" s="995"/>
      <c r="T68" s="995"/>
      <c r="U68" s="995"/>
      <c r="V68" s="995">
        <v>3339</v>
      </c>
      <c r="W68" s="995"/>
      <c r="X68" s="995"/>
      <c r="Y68" s="995"/>
      <c r="Z68" s="995"/>
      <c r="AA68" s="995">
        <v>131</v>
      </c>
      <c r="AB68" s="995"/>
      <c r="AC68" s="995"/>
      <c r="AD68" s="995"/>
      <c r="AE68" s="995"/>
      <c r="AF68" s="995">
        <v>113</v>
      </c>
      <c r="AG68" s="995"/>
      <c r="AH68" s="995"/>
      <c r="AI68" s="995"/>
      <c r="AJ68" s="995"/>
      <c r="AK68" s="995">
        <v>48</v>
      </c>
      <c r="AL68" s="995"/>
      <c r="AM68" s="995"/>
      <c r="AN68" s="995"/>
      <c r="AO68" s="995"/>
      <c r="AP68" s="995">
        <v>2792</v>
      </c>
      <c r="AQ68" s="995"/>
      <c r="AR68" s="995"/>
      <c r="AS68" s="995"/>
      <c r="AT68" s="995"/>
      <c r="AU68" s="995" t="s">
        <v>306</v>
      </c>
      <c r="AV68" s="995"/>
      <c r="AW68" s="995"/>
      <c r="AX68" s="995"/>
      <c r="AY68" s="995"/>
      <c r="AZ68" s="996" t="s">
        <v>336</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15">
      <c r="A69" s="232">
        <v>2</v>
      </c>
      <c r="B69" s="987" t="s">
        <v>337</v>
      </c>
      <c r="C69" s="988"/>
      <c r="D69" s="988"/>
      <c r="E69" s="988"/>
      <c r="F69" s="988"/>
      <c r="G69" s="988"/>
      <c r="H69" s="988"/>
      <c r="I69" s="988"/>
      <c r="J69" s="988"/>
      <c r="K69" s="988"/>
      <c r="L69" s="988"/>
      <c r="M69" s="988"/>
      <c r="N69" s="988"/>
      <c r="O69" s="988"/>
      <c r="P69" s="989"/>
      <c r="Q69" s="990">
        <v>2970</v>
      </c>
      <c r="R69" s="984"/>
      <c r="S69" s="984"/>
      <c r="T69" s="984"/>
      <c r="U69" s="984"/>
      <c r="V69" s="984">
        <v>2839</v>
      </c>
      <c r="W69" s="984"/>
      <c r="X69" s="984"/>
      <c r="Y69" s="984"/>
      <c r="Z69" s="984"/>
      <c r="AA69" s="984">
        <v>131</v>
      </c>
      <c r="AB69" s="984"/>
      <c r="AC69" s="984"/>
      <c r="AD69" s="984"/>
      <c r="AE69" s="984"/>
      <c r="AF69" s="984">
        <v>131</v>
      </c>
      <c r="AG69" s="984"/>
      <c r="AH69" s="984"/>
      <c r="AI69" s="984"/>
      <c r="AJ69" s="984"/>
      <c r="AK69" s="984" t="s">
        <v>306</v>
      </c>
      <c r="AL69" s="984"/>
      <c r="AM69" s="984"/>
      <c r="AN69" s="984"/>
      <c r="AO69" s="984"/>
      <c r="AP69" s="984">
        <v>894</v>
      </c>
      <c r="AQ69" s="984"/>
      <c r="AR69" s="984"/>
      <c r="AS69" s="984"/>
      <c r="AT69" s="984"/>
      <c r="AU69" s="984" t="s">
        <v>306</v>
      </c>
      <c r="AV69" s="984"/>
      <c r="AW69" s="984"/>
      <c r="AX69" s="984"/>
      <c r="AY69" s="984"/>
      <c r="AZ69" s="985"/>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15">
      <c r="A70" s="232">
        <v>3</v>
      </c>
      <c r="B70" s="987" t="s">
        <v>338</v>
      </c>
      <c r="C70" s="988"/>
      <c r="D70" s="988"/>
      <c r="E70" s="988"/>
      <c r="F70" s="988"/>
      <c r="G70" s="988"/>
      <c r="H70" s="988"/>
      <c r="I70" s="988"/>
      <c r="J70" s="988"/>
      <c r="K70" s="988"/>
      <c r="L70" s="988"/>
      <c r="M70" s="988"/>
      <c r="N70" s="988"/>
      <c r="O70" s="988"/>
      <c r="P70" s="989"/>
      <c r="Q70" s="990">
        <v>61</v>
      </c>
      <c r="R70" s="984"/>
      <c r="S70" s="984"/>
      <c r="T70" s="984"/>
      <c r="U70" s="984"/>
      <c r="V70" s="984">
        <v>56</v>
      </c>
      <c r="W70" s="984"/>
      <c r="X70" s="984"/>
      <c r="Y70" s="984"/>
      <c r="Z70" s="984"/>
      <c r="AA70" s="984">
        <v>5</v>
      </c>
      <c r="AB70" s="984"/>
      <c r="AC70" s="984"/>
      <c r="AD70" s="984"/>
      <c r="AE70" s="984"/>
      <c r="AF70" s="984">
        <v>5</v>
      </c>
      <c r="AG70" s="984"/>
      <c r="AH70" s="984"/>
      <c r="AI70" s="984"/>
      <c r="AJ70" s="984"/>
      <c r="AK70" s="984" t="s">
        <v>306</v>
      </c>
      <c r="AL70" s="984"/>
      <c r="AM70" s="984"/>
      <c r="AN70" s="984"/>
      <c r="AO70" s="984"/>
      <c r="AP70" s="984" t="s">
        <v>306</v>
      </c>
      <c r="AQ70" s="984"/>
      <c r="AR70" s="984"/>
      <c r="AS70" s="984"/>
      <c r="AT70" s="984"/>
      <c r="AU70" s="984" t="s">
        <v>306</v>
      </c>
      <c r="AV70" s="984"/>
      <c r="AW70" s="984"/>
      <c r="AX70" s="984"/>
      <c r="AY70" s="984"/>
      <c r="AZ70" s="985"/>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15">
      <c r="A71" s="232">
        <v>4</v>
      </c>
      <c r="B71" s="987" t="s">
        <v>339</v>
      </c>
      <c r="C71" s="988"/>
      <c r="D71" s="988"/>
      <c r="E71" s="988"/>
      <c r="F71" s="988"/>
      <c r="G71" s="988"/>
      <c r="H71" s="988"/>
      <c r="I71" s="988"/>
      <c r="J71" s="988"/>
      <c r="K71" s="988"/>
      <c r="L71" s="988"/>
      <c r="M71" s="988"/>
      <c r="N71" s="988"/>
      <c r="O71" s="988"/>
      <c r="P71" s="989"/>
      <c r="Q71" s="990">
        <v>6958</v>
      </c>
      <c r="R71" s="984"/>
      <c r="S71" s="984"/>
      <c r="T71" s="984"/>
      <c r="U71" s="984"/>
      <c r="V71" s="984">
        <v>6929</v>
      </c>
      <c r="W71" s="984"/>
      <c r="X71" s="984"/>
      <c r="Y71" s="984"/>
      <c r="Z71" s="984"/>
      <c r="AA71" s="984">
        <v>29</v>
      </c>
      <c r="AB71" s="984"/>
      <c r="AC71" s="984"/>
      <c r="AD71" s="984"/>
      <c r="AE71" s="984"/>
      <c r="AF71" s="984">
        <v>29</v>
      </c>
      <c r="AG71" s="984"/>
      <c r="AH71" s="984"/>
      <c r="AI71" s="984"/>
      <c r="AJ71" s="984"/>
      <c r="AK71" s="984">
        <v>90</v>
      </c>
      <c r="AL71" s="984"/>
      <c r="AM71" s="984"/>
      <c r="AN71" s="984"/>
      <c r="AO71" s="984"/>
      <c r="AP71" s="984" t="s">
        <v>306</v>
      </c>
      <c r="AQ71" s="984"/>
      <c r="AR71" s="984"/>
      <c r="AS71" s="984"/>
      <c r="AT71" s="984"/>
      <c r="AU71" s="984" t="s">
        <v>306</v>
      </c>
      <c r="AV71" s="984"/>
      <c r="AW71" s="984"/>
      <c r="AX71" s="984"/>
      <c r="AY71" s="984"/>
      <c r="AZ71" s="985" t="s">
        <v>340</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15">
      <c r="A72" s="232">
        <v>5</v>
      </c>
      <c r="B72" s="987" t="s">
        <v>341</v>
      </c>
      <c r="C72" s="988"/>
      <c r="D72" s="988"/>
      <c r="E72" s="988"/>
      <c r="F72" s="988"/>
      <c r="G72" s="988"/>
      <c r="H72" s="988"/>
      <c r="I72" s="988"/>
      <c r="J72" s="988"/>
      <c r="K72" s="988"/>
      <c r="L72" s="988"/>
      <c r="M72" s="988"/>
      <c r="N72" s="988"/>
      <c r="O72" s="988"/>
      <c r="P72" s="989"/>
      <c r="Q72" s="990">
        <v>267</v>
      </c>
      <c r="R72" s="984"/>
      <c r="S72" s="984"/>
      <c r="T72" s="984"/>
      <c r="U72" s="984"/>
      <c r="V72" s="984">
        <v>235</v>
      </c>
      <c r="W72" s="984"/>
      <c r="X72" s="984"/>
      <c r="Y72" s="984"/>
      <c r="Z72" s="984"/>
      <c r="AA72" s="984">
        <v>32</v>
      </c>
      <c r="AB72" s="984"/>
      <c r="AC72" s="984"/>
      <c r="AD72" s="984"/>
      <c r="AE72" s="984"/>
      <c r="AF72" s="984">
        <v>32</v>
      </c>
      <c r="AG72" s="984"/>
      <c r="AH72" s="984"/>
      <c r="AI72" s="984"/>
      <c r="AJ72" s="984"/>
      <c r="AK72" s="984" t="s">
        <v>306</v>
      </c>
      <c r="AL72" s="984"/>
      <c r="AM72" s="984"/>
      <c r="AN72" s="984"/>
      <c r="AO72" s="984"/>
      <c r="AP72" s="984" t="s">
        <v>306</v>
      </c>
      <c r="AQ72" s="984"/>
      <c r="AR72" s="984"/>
      <c r="AS72" s="984"/>
      <c r="AT72" s="984"/>
      <c r="AU72" s="984" t="s">
        <v>306</v>
      </c>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15">
      <c r="A73" s="232">
        <v>6</v>
      </c>
      <c r="B73" s="987" t="s">
        <v>342</v>
      </c>
      <c r="C73" s="988"/>
      <c r="D73" s="988"/>
      <c r="E73" s="988"/>
      <c r="F73" s="988"/>
      <c r="G73" s="988"/>
      <c r="H73" s="988"/>
      <c r="I73" s="988"/>
      <c r="J73" s="988"/>
      <c r="K73" s="988"/>
      <c r="L73" s="988"/>
      <c r="M73" s="988"/>
      <c r="N73" s="988"/>
      <c r="O73" s="988"/>
      <c r="P73" s="989"/>
      <c r="Q73" s="990">
        <v>279696</v>
      </c>
      <c r="R73" s="984"/>
      <c r="S73" s="984"/>
      <c r="T73" s="984"/>
      <c r="U73" s="984"/>
      <c r="V73" s="984">
        <v>267445</v>
      </c>
      <c r="W73" s="984"/>
      <c r="X73" s="984"/>
      <c r="Y73" s="984"/>
      <c r="Z73" s="984"/>
      <c r="AA73" s="984">
        <v>12251</v>
      </c>
      <c r="AB73" s="984"/>
      <c r="AC73" s="984"/>
      <c r="AD73" s="984"/>
      <c r="AE73" s="984"/>
      <c r="AF73" s="984">
        <v>12251</v>
      </c>
      <c r="AG73" s="984"/>
      <c r="AH73" s="984"/>
      <c r="AI73" s="984"/>
      <c r="AJ73" s="984"/>
      <c r="AK73" s="984" t="s">
        <v>306</v>
      </c>
      <c r="AL73" s="984"/>
      <c r="AM73" s="984"/>
      <c r="AN73" s="984"/>
      <c r="AO73" s="984"/>
      <c r="AP73" s="984" t="s">
        <v>306</v>
      </c>
      <c r="AQ73" s="984"/>
      <c r="AR73" s="984"/>
      <c r="AS73" s="984"/>
      <c r="AT73" s="984"/>
      <c r="AU73" s="984" t="s">
        <v>306</v>
      </c>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15">
      <c r="A74" s="232">
        <v>7</v>
      </c>
      <c r="B74" s="987" t="s">
        <v>343</v>
      </c>
      <c r="C74" s="988"/>
      <c r="D74" s="988"/>
      <c r="E74" s="988"/>
      <c r="F74" s="988"/>
      <c r="G74" s="988"/>
      <c r="H74" s="988"/>
      <c r="I74" s="988"/>
      <c r="J74" s="988"/>
      <c r="K74" s="988"/>
      <c r="L74" s="988"/>
      <c r="M74" s="988"/>
      <c r="N74" s="988"/>
      <c r="O74" s="988"/>
      <c r="P74" s="989"/>
      <c r="Q74" s="990" t="s">
        <v>306</v>
      </c>
      <c r="R74" s="984"/>
      <c r="S74" s="984"/>
      <c r="T74" s="984"/>
      <c r="U74" s="984"/>
      <c r="V74" s="984" t="s">
        <v>306</v>
      </c>
      <c r="W74" s="984"/>
      <c r="X74" s="984"/>
      <c r="Y74" s="984"/>
      <c r="Z74" s="984"/>
      <c r="AA74" s="984" t="s">
        <v>306</v>
      </c>
      <c r="AB74" s="984"/>
      <c r="AC74" s="984"/>
      <c r="AD74" s="984"/>
      <c r="AE74" s="984"/>
      <c r="AF74" s="984">
        <v>7</v>
      </c>
      <c r="AG74" s="984"/>
      <c r="AH74" s="984"/>
      <c r="AI74" s="984"/>
      <c r="AJ74" s="984"/>
      <c r="AK74" s="984" t="s">
        <v>306</v>
      </c>
      <c r="AL74" s="984"/>
      <c r="AM74" s="984"/>
      <c r="AN74" s="984"/>
      <c r="AO74" s="984"/>
      <c r="AP74" s="984" t="s">
        <v>306</v>
      </c>
      <c r="AQ74" s="984"/>
      <c r="AR74" s="984"/>
      <c r="AS74" s="984"/>
      <c r="AT74" s="984"/>
      <c r="AU74" s="984" t="s">
        <v>306</v>
      </c>
      <c r="AV74" s="984"/>
      <c r="AW74" s="984"/>
      <c r="AX74" s="984"/>
      <c r="AY74" s="984"/>
      <c r="AZ74" s="985" t="s">
        <v>344</v>
      </c>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15">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15">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15">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15">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15">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15">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15">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15">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15">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15">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15">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15">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15">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
      <c r="A88" s="234" t="s">
        <v>311</v>
      </c>
      <c r="B88" s="950" t="s">
        <v>345</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f>SUM(AF68:AJ74)</f>
        <v>12568</v>
      </c>
      <c r="AG88" s="972"/>
      <c r="AH88" s="972"/>
      <c r="AI88" s="972"/>
      <c r="AJ88" s="972"/>
      <c r="AK88" s="976"/>
      <c r="AL88" s="976"/>
      <c r="AM88" s="976"/>
      <c r="AN88" s="976"/>
      <c r="AO88" s="976"/>
      <c r="AP88" s="972">
        <f>SUM(AP68:AT74)</f>
        <v>3686</v>
      </c>
      <c r="AQ88" s="972"/>
      <c r="AR88" s="972"/>
      <c r="AS88" s="972"/>
      <c r="AT88" s="972"/>
      <c r="AU88" s="972">
        <f>SUM(AU68:AY74)</f>
        <v>0</v>
      </c>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311</v>
      </c>
      <c r="BR102" s="950" t="s">
        <v>346</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f>SUM(CR7:CV10)</f>
        <v>150</v>
      </c>
      <c r="CS102" s="966"/>
      <c r="CT102" s="966"/>
      <c r="CU102" s="966"/>
      <c r="CV102" s="967"/>
      <c r="CW102" s="965">
        <f t="shared" ref="CW102" si="2">SUM(CW7:DA10)</f>
        <v>15.03</v>
      </c>
      <c r="CX102" s="966"/>
      <c r="CY102" s="966"/>
      <c r="CZ102" s="966"/>
      <c r="DA102" s="967"/>
      <c r="DB102" s="965">
        <f t="shared" ref="DB102" si="3">SUM(DB7:DF10)</f>
        <v>16</v>
      </c>
      <c r="DC102" s="966"/>
      <c r="DD102" s="966"/>
      <c r="DE102" s="966"/>
      <c r="DF102" s="967"/>
      <c r="DG102" s="965">
        <f t="shared" ref="DG102" si="4">SUM(DG7:DK10)</f>
        <v>0</v>
      </c>
      <c r="DH102" s="966"/>
      <c r="DI102" s="966"/>
      <c r="DJ102" s="966"/>
      <c r="DK102" s="967"/>
      <c r="DL102" s="965">
        <f t="shared" ref="DL102" si="5">SUM(DL7:DP10)</f>
        <v>0</v>
      </c>
      <c r="DM102" s="966"/>
      <c r="DN102" s="966"/>
      <c r="DO102" s="966"/>
      <c r="DP102" s="967"/>
      <c r="DQ102" s="965">
        <f t="shared" ref="DQ102" si="6">SUM(DQ7:DU10)</f>
        <v>0</v>
      </c>
      <c r="DR102" s="966"/>
      <c r="DS102" s="966"/>
      <c r="DT102" s="966"/>
      <c r="DU102" s="967"/>
      <c r="DV102" s="950"/>
      <c r="DW102" s="951"/>
      <c r="DX102" s="951"/>
      <c r="DY102" s="951"/>
      <c r="DZ102" s="952"/>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347</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348</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349</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350</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55" t="s">
        <v>351</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352</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15">
      <c r="A109" s="908" t="s">
        <v>353</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354</v>
      </c>
      <c r="AB109" s="909"/>
      <c r="AC109" s="909"/>
      <c r="AD109" s="909"/>
      <c r="AE109" s="910"/>
      <c r="AF109" s="911" t="s">
        <v>355</v>
      </c>
      <c r="AG109" s="909"/>
      <c r="AH109" s="909"/>
      <c r="AI109" s="909"/>
      <c r="AJ109" s="910"/>
      <c r="AK109" s="911" t="s">
        <v>223</v>
      </c>
      <c r="AL109" s="909"/>
      <c r="AM109" s="909"/>
      <c r="AN109" s="909"/>
      <c r="AO109" s="910"/>
      <c r="AP109" s="911" t="s">
        <v>356</v>
      </c>
      <c r="AQ109" s="909"/>
      <c r="AR109" s="909"/>
      <c r="AS109" s="909"/>
      <c r="AT109" s="942"/>
      <c r="AU109" s="908" t="s">
        <v>353</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354</v>
      </c>
      <c r="BR109" s="909"/>
      <c r="BS109" s="909"/>
      <c r="BT109" s="909"/>
      <c r="BU109" s="910"/>
      <c r="BV109" s="911" t="s">
        <v>355</v>
      </c>
      <c r="BW109" s="909"/>
      <c r="BX109" s="909"/>
      <c r="BY109" s="909"/>
      <c r="BZ109" s="910"/>
      <c r="CA109" s="911" t="s">
        <v>223</v>
      </c>
      <c r="CB109" s="909"/>
      <c r="CC109" s="909"/>
      <c r="CD109" s="909"/>
      <c r="CE109" s="910"/>
      <c r="CF109" s="949" t="s">
        <v>356</v>
      </c>
      <c r="CG109" s="949"/>
      <c r="CH109" s="949"/>
      <c r="CI109" s="949"/>
      <c r="CJ109" s="949"/>
      <c r="CK109" s="911" t="s">
        <v>357</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354</v>
      </c>
      <c r="DH109" s="909"/>
      <c r="DI109" s="909"/>
      <c r="DJ109" s="909"/>
      <c r="DK109" s="910"/>
      <c r="DL109" s="911" t="s">
        <v>355</v>
      </c>
      <c r="DM109" s="909"/>
      <c r="DN109" s="909"/>
      <c r="DO109" s="909"/>
      <c r="DP109" s="910"/>
      <c r="DQ109" s="911" t="s">
        <v>223</v>
      </c>
      <c r="DR109" s="909"/>
      <c r="DS109" s="909"/>
      <c r="DT109" s="909"/>
      <c r="DU109" s="910"/>
      <c r="DV109" s="911" t="s">
        <v>356</v>
      </c>
      <c r="DW109" s="909"/>
      <c r="DX109" s="909"/>
      <c r="DY109" s="909"/>
      <c r="DZ109" s="942"/>
    </row>
    <row r="110" spans="1:131" s="224" customFormat="1" ht="26.25" customHeight="1" x14ac:dyDescent="0.15">
      <c r="A110" s="820" t="s">
        <v>358</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295511</v>
      </c>
      <c r="AB110" s="902"/>
      <c r="AC110" s="902"/>
      <c r="AD110" s="902"/>
      <c r="AE110" s="903"/>
      <c r="AF110" s="904">
        <v>318179</v>
      </c>
      <c r="AG110" s="902"/>
      <c r="AH110" s="902"/>
      <c r="AI110" s="902"/>
      <c r="AJ110" s="903"/>
      <c r="AK110" s="904">
        <v>317686</v>
      </c>
      <c r="AL110" s="902"/>
      <c r="AM110" s="902"/>
      <c r="AN110" s="902"/>
      <c r="AO110" s="903"/>
      <c r="AP110" s="905">
        <v>21.6</v>
      </c>
      <c r="AQ110" s="906"/>
      <c r="AR110" s="906"/>
      <c r="AS110" s="906"/>
      <c r="AT110" s="907"/>
      <c r="AU110" s="943" t="s">
        <v>359</v>
      </c>
      <c r="AV110" s="944"/>
      <c r="AW110" s="944"/>
      <c r="AX110" s="944"/>
      <c r="AY110" s="944"/>
      <c r="AZ110" s="873" t="s">
        <v>360</v>
      </c>
      <c r="BA110" s="821"/>
      <c r="BB110" s="821"/>
      <c r="BC110" s="821"/>
      <c r="BD110" s="821"/>
      <c r="BE110" s="821"/>
      <c r="BF110" s="821"/>
      <c r="BG110" s="821"/>
      <c r="BH110" s="821"/>
      <c r="BI110" s="821"/>
      <c r="BJ110" s="821"/>
      <c r="BK110" s="821"/>
      <c r="BL110" s="821"/>
      <c r="BM110" s="821"/>
      <c r="BN110" s="821"/>
      <c r="BO110" s="821"/>
      <c r="BP110" s="822"/>
      <c r="BQ110" s="874">
        <v>3398176</v>
      </c>
      <c r="BR110" s="855"/>
      <c r="BS110" s="855"/>
      <c r="BT110" s="855"/>
      <c r="BU110" s="855"/>
      <c r="BV110" s="855">
        <v>3299248</v>
      </c>
      <c r="BW110" s="855"/>
      <c r="BX110" s="855"/>
      <c r="BY110" s="855"/>
      <c r="BZ110" s="855"/>
      <c r="CA110" s="855">
        <v>3170249</v>
      </c>
      <c r="CB110" s="855"/>
      <c r="CC110" s="855"/>
      <c r="CD110" s="855"/>
      <c r="CE110" s="855"/>
      <c r="CF110" s="879">
        <v>215.1</v>
      </c>
      <c r="CG110" s="880"/>
      <c r="CH110" s="880"/>
      <c r="CI110" s="880"/>
      <c r="CJ110" s="880"/>
      <c r="CK110" s="939" t="s">
        <v>361</v>
      </c>
      <c r="CL110" s="832"/>
      <c r="CM110" s="873" t="s">
        <v>362</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47</v>
      </c>
      <c r="DH110" s="855"/>
      <c r="DI110" s="855"/>
      <c r="DJ110" s="855"/>
      <c r="DK110" s="855"/>
      <c r="DL110" s="855" t="s">
        <v>47</v>
      </c>
      <c r="DM110" s="855"/>
      <c r="DN110" s="855"/>
      <c r="DO110" s="855"/>
      <c r="DP110" s="855"/>
      <c r="DQ110" s="855" t="s">
        <v>47</v>
      </c>
      <c r="DR110" s="855"/>
      <c r="DS110" s="855"/>
      <c r="DT110" s="855"/>
      <c r="DU110" s="855"/>
      <c r="DV110" s="856" t="s">
        <v>47</v>
      </c>
      <c r="DW110" s="856"/>
      <c r="DX110" s="856"/>
      <c r="DY110" s="856"/>
      <c r="DZ110" s="857"/>
    </row>
    <row r="111" spans="1:131" s="224" customFormat="1" ht="26.25" customHeight="1" x14ac:dyDescent="0.15">
      <c r="A111" s="787" t="s">
        <v>363</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47</v>
      </c>
      <c r="AB111" s="932"/>
      <c r="AC111" s="932"/>
      <c r="AD111" s="932"/>
      <c r="AE111" s="933"/>
      <c r="AF111" s="934" t="s">
        <v>47</v>
      </c>
      <c r="AG111" s="932"/>
      <c r="AH111" s="932"/>
      <c r="AI111" s="932"/>
      <c r="AJ111" s="933"/>
      <c r="AK111" s="934" t="s">
        <v>47</v>
      </c>
      <c r="AL111" s="932"/>
      <c r="AM111" s="932"/>
      <c r="AN111" s="932"/>
      <c r="AO111" s="933"/>
      <c r="AP111" s="935" t="s">
        <v>47</v>
      </c>
      <c r="AQ111" s="936"/>
      <c r="AR111" s="936"/>
      <c r="AS111" s="936"/>
      <c r="AT111" s="937"/>
      <c r="AU111" s="945"/>
      <c r="AV111" s="946"/>
      <c r="AW111" s="946"/>
      <c r="AX111" s="946"/>
      <c r="AY111" s="946"/>
      <c r="AZ111" s="828" t="s">
        <v>364</v>
      </c>
      <c r="BA111" s="765"/>
      <c r="BB111" s="765"/>
      <c r="BC111" s="765"/>
      <c r="BD111" s="765"/>
      <c r="BE111" s="765"/>
      <c r="BF111" s="765"/>
      <c r="BG111" s="765"/>
      <c r="BH111" s="765"/>
      <c r="BI111" s="765"/>
      <c r="BJ111" s="765"/>
      <c r="BK111" s="765"/>
      <c r="BL111" s="765"/>
      <c r="BM111" s="765"/>
      <c r="BN111" s="765"/>
      <c r="BO111" s="765"/>
      <c r="BP111" s="766"/>
      <c r="BQ111" s="829">
        <v>976</v>
      </c>
      <c r="BR111" s="830"/>
      <c r="BS111" s="830"/>
      <c r="BT111" s="830"/>
      <c r="BU111" s="830"/>
      <c r="BV111" s="830">
        <v>777</v>
      </c>
      <c r="BW111" s="830"/>
      <c r="BX111" s="830"/>
      <c r="BY111" s="830"/>
      <c r="BZ111" s="830"/>
      <c r="CA111" s="830">
        <v>614</v>
      </c>
      <c r="CB111" s="830"/>
      <c r="CC111" s="830"/>
      <c r="CD111" s="830"/>
      <c r="CE111" s="830"/>
      <c r="CF111" s="888">
        <v>0</v>
      </c>
      <c r="CG111" s="889"/>
      <c r="CH111" s="889"/>
      <c r="CI111" s="889"/>
      <c r="CJ111" s="889"/>
      <c r="CK111" s="940"/>
      <c r="CL111" s="834"/>
      <c r="CM111" s="828" t="s">
        <v>365</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47</v>
      </c>
      <c r="DH111" s="830"/>
      <c r="DI111" s="830"/>
      <c r="DJ111" s="830"/>
      <c r="DK111" s="830"/>
      <c r="DL111" s="830" t="s">
        <v>47</v>
      </c>
      <c r="DM111" s="830"/>
      <c r="DN111" s="830"/>
      <c r="DO111" s="830"/>
      <c r="DP111" s="830"/>
      <c r="DQ111" s="830" t="s">
        <v>47</v>
      </c>
      <c r="DR111" s="830"/>
      <c r="DS111" s="830"/>
      <c r="DT111" s="830"/>
      <c r="DU111" s="830"/>
      <c r="DV111" s="807" t="s">
        <v>47</v>
      </c>
      <c r="DW111" s="807"/>
      <c r="DX111" s="807"/>
      <c r="DY111" s="807"/>
      <c r="DZ111" s="808"/>
    </row>
    <row r="112" spans="1:131" s="224" customFormat="1" ht="26.25" customHeight="1" x14ac:dyDescent="0.15">
      <c r="A112" s="925" t="s">
        <v>366</v>
      </c>
      <c r="B112" s="926"/>
      <c r="C112" s="765" t="s">
        <v>367</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47</v>
      </c>
      <c r="AB112" s="793"/>
      <c r="AC112" s="793"/>
      <c r="AD112" s="793"/>
      <c r="AE112" s="794"/>
      <c r="AF112" s="795" t="s">
        <v>47</v>
      </c>
      <c r="AG112" s="793"/>
      <c r="AH112" s="793"/>
      <c r="AI112" s="793"/>
      <c r="AJ112" s="794"/>
      <c r="AK112" s="795" t="s">
        <v>47</v>
      </c>
      <c r="AL112" s="793"/>
      <c r="AM112" s="793"/>
      <c r="AN112" s="793"/>
      <c r="AO112" s="794"/>
      <c r="AP112" s="837" t="s">
        <v>47</v>
      </c>
      <c r="AQ112" s="838"/>
      <c r="AR112" s="838"/>
      <c r="AS112" s="838"/>
      <c r="AT112" s="839"/>
      <c r="AU112" s="945"/>
      <c r="AV112" s="946"/>
      <c r="AW112" s="946"/>
      <c r="AX112" s="946"/>
      <c r="AY112" s="946"/>
      <c r="AZ112" s="828" t="s">
        <v>368</v>
      </c>
      <c r="BA112" s="765"/>
      <c r="BB112" s="765"/>
      <c r="BC112" s="765"/>
      <c r="BD112" s="765"/>
      <c r="BE112" s="765"/>
      <c r="BF112" s="765"/>
      <c r="BG112" s="765"/>
      <c r="BH112" s="765"/>
      <c r="BI112" s="765"/>
      <c r="BJ112" s="765"/>
      <c r="BK112" s="765"/>
      <c r="BL112" s="765"/>
      <c r="BM112" s="765"/>
      <c r="BN112" s="765"/>
      <c r="BO112" s="765"/>
      <c r="BP112" s="766"/>
      <c r="BQ112" s="829">
        <v>964322</v>
      </c>
      <c r="BR112" s="830"/>
      <c r="BS112" s="830"/>
      <c r="BT112" s="830"/>
      <c r="BU112" s="830"/>
      <c r="BV112" s="830">
        <v>854434</v>
      </c>
      <c r="BW112" s="830"/>
      <c r="BX112" s="830"/>
      <c r="BY112" s="830"/>
      <c r="BZ112" s="830"/>
      <c r="CA112" s="830">
        <v>737876</v>
      </c>
      <c r="CB112" s="830"/>
      <c r="CC112" s="830"/>
      <c r="CD112" s="830"/>
      <c r="CE112" s="830"/>
      <c r="CF112" s="888">
        <v>50.1</v>
      </c>
      <c r="CG112" s="889"/>
      <c r="CH112" s="889"/>
      <c r="CI112" s="889"/>
      <c r="CJ112" s="889"/>
      <c r="CK112" s="940"/>
      <c r="CL112" s="834"/>
      <c r="CM112" s="828" t="s">
        <v>369</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47</v>
      </c>
      <c r="DH112" s="830"/>
      <c r="DI112" s="830"/>
      <c r="DJ112" s="830"/>
      <c r="DK112" s="830"/>
      <c r="DL112" s="830" t="s">
        <v>47</v>
      </c>
      <c r="DM112" s="830"/>
      <c r="DN112" s="830"/>
      <c r="DO112" s="830"/>
      <c r="DP112" s="830"/>
      <c r="DQ112" s="830" t="s">
        <v>47</v>
      </c>
      <c r="DR112" s="830"/>
      <c r="DS112" s="830"/>
      <c r="DT112" s="830"/>
      <c r="DU112" s="830"/>
      <c r="DV112" s="807" t="s">
        <v>47</v>
      </c>
      <c r="DW112" s="807"/>
      <c r="DX112" s="807"/>
      <c r="DY112" s="807"/>
      <c r="DZ112" s="808"/>
    </row>
    <row r="113" spans="1:130" s="224" customFormat="1" ht="26.25" customHeight="1" x14ac:dyDescent="0.15">
      <c r="A113" s="927"/>
      <c r="B113" s="928"/>
      <c r="C113" s="765" t="s">
        <v>370</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149999</v>
      </c>
      <c r="AB113" s="932"/>
      <c r="AC113" s="932"/>
      <c r="AD113" s="932"/>
      <c r="AE113" s="933"/>
      <c r="AF113" s="934">
        <v>160601</v>
      </c>
      <c r="AG113" s="932"/>
      <c r="AH113" s="932"/>
      <c r="AI113" s="932"/>
      <c r="AJ113" s="933"/>
      <c r="AK113" s="934">
        <v>168083</v>
      </c>
      <c r="AL113" s="932"/>
      <c r="AM113" s="932"/>
      <c r="AN113" s="932"/>
      <c r="AO113" s="933"/>
      <c r="AP113" s="935">
        <v>11.4</v>
      </c>
      <c r="AQ113" s="936"/>
      <c r="AR113" s="936"/>
      <c r="AS113" s="936"/>
      <c r="AT113" s="937"/>
      <c r="AU113" s="945"/>
      <c r="AV113" s="946"/>
      <c r="AW113" s="946"/>
      <c r="AX113" s="946"/>
      <c r="AY113" s="946"/>
      <c r="AZ113" s="828" t="s">
        <v>371</v>
      </c>
      <c r="BA113" s="765"/>
      <c r="BB113" s="765"/>
      <c r="BC113" s="765"/>
      <c r="BD113" s="765"/>
      <c r="BE113" s="765"/>
      <c r="BF113" s="765"/>
      <c r="BG113" s="765"/>
      <c r="BH113" s="765"/>
      <c r="BI113" s="765"/>
      <c r="BJ113" s="765"/>
      <c r="BK113" s="765"/>
      <c r="BL113" s="765"/>
      <c r="BM113" s="765"/>
      <c r="BN113" s="765"/>
      <c r="BO113" s="765"/>
      <c r="BP113" s="766"/>
      <c r="BQ113" s="829">
        <v>27584</v>
      </c>
      <c r="BR113" s="830"/>
      <c r="BS113" s="830"/>
      <c r="BT113" s="830"/>
      <c r="BU113" s="830"/>
      <c r="BV113" s="830">
        <v>29780</v>
      </c>
      <c r="BW113" s="830"/>
      <c r="BX113" s="830"/>
      <c r="BY113" s="830"/>
      <c r="BZ113" s="830"/>
      <c r="CA113" s="830">
        <v>35039</v>
      </c>
      <c r="CB113" s="830"/>
      <c r="CC113" s="830"/>
      <c r="CD113" s="830"/>
      <c r="CE113" s="830"/>
      <c r="CF113" s="888">
        <v>2.4</v>
      </c>
      <c r="CG113" s="889"/>
      <c r="CH113" s="889"/>
      <c r="CI113" s="889"/>
      <c r="CJ113" s="889"/>
      <c r="CK113" s="940"/>
      <c r="CL113" s="834"/>
      <c r="CM113" s="828" t="s">
        <v>372</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47</v>
      </c>
      <c r="DH113" s="793"/>
      <c r="DI113" s="793"/>
      <c r="DJ113" s="793"/>
      <c r="DK113" s="794"/>
      <c r="DL113" s="795" t="s">
        <v>47</v>
      </c>
      <c r="DM113" s="793"/>
      <c r="DN113" s="793"/>
      <c r="DO113" s="793"/>
      <c r="DP113" s="794"/>
      <c r="DQ113" s="795" t="s">
        <v>47</v>
      </c>
      <c r="DR113" s="793"/>
      <c r="DS113" s="793"/>
      <c r="DT113" s="793"/>
      <c r="DU113" s="794"/>
      <c r="DV113" s="837" t="s">
        <v>47</v>
      </c>
      <c r="DW113" s="838"/>
      <c r="DX113" s="838"/>
      <c r="DY113" s="838"/>
      <c r="DZ113" s="839"/>
    </row>
    <row r="114" spans="1:130" s="224" customFormat="1" ht="26.25" customHeight="1" x14ac:dyDescent="0.15">
      <c r="A114" s="927"/>
      <c r="B114" s="928"/>
      <c r="C114" s="765" t="s">
        <v>373</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v>4470</v>
      </c>
      <c r="AB114" s="793"/>
      <c r="AC114" s="793"/>
      <c r="AD114" s="793"/>
      <c r="AE114" s="794"/>
      <c r="AF114" s="795">
        <v>6122</v>
      </c>
      <c r="AG114" s="793"/>
      <c r="AH114" s="793"/>
      <c r="AI114" s="793"/>
      <c r="AJ114" s="794"/>
      <c r="AK114" s="795">
        <v>6922</v>
      </c>
      <c r="AL114" s="793"/>
      <c r="AM114" s="793"/>
      <c r="AN114" s="793"/>
      <c r="AO114" s="794"/>
      <c r="AP114" s="837">
        <v>0.5</v>
      </c>
      <c r="AQ114" s="838"/>
      <c r="AR114" s="838"/>
      <c r="AS114" s="838"/>
      <c r="AT114" s="839"/>
      <c r="AU114" s="945"/>
      <c r="AV114" s="946"/>
      <c r="AW114" s="946"/>
      <c r="AX114" s="946"/>
      <c r="AY114" s="946"/>
      <c r="AZ114" s="828" t="s">
        <v>374</v>
      </c>
      <c r="BA114" s="765"/>
      <c r="BB114" s="765"/>
      <c r="BC114" s="765"/>
      <c r="BD114" s="765"/>
      <c r="BE114" s="765"/>
      <c r="BF114" s="765"/>
      <c r="BG114" s="765"/>
      <c r="BH114" s="765"/>
      <c r="BI114" s="765"/>
      <c r="BJ114" s="765"/>
      <c r="BK114" s="765"/>
      <c r="BL114" s="765"/>
      <c r="BM114" s="765"/>
      <c r="BN114" s="765"/>
      <c r="BO114" s="765"/>
      <c r="BP114" s="766"/>
      <c r="BQ114" s="829">
        <v>202526</v>
      </c>
      <c r="BR114" s="830"/>
      <c r="BS114" s="830"/>
      <c r="BT114" s="830"/>
      <c r="BU114" s="830"/>
      <c r="BV114" s="830">
        <v>156705</v>
      </c>
      <c r="BW114" s="830"/>
      <c r="BX114" s="830"/>
      <c r="BY114" s="830"/>
      <c r="BZ114" s="830"/>
      <c r="CA114" s="830">
        <v>162818</v>
      </c>
      <c r="CB114" s="830"/>
      <c r="CC114" s="830"/>
      <c r="CD114" s="830"/>
      <c r="CE114" s="830"/>
      <c r="CF114" s="888">
        <v>11</v>
      </c>
      <c r="CG114" s="889"/>
      <c r="CH114" s="889"/>
      <c r="CI114" s="889"/>
      <c r="CJ114" s="889"/>
      <c r="CK114" s="940"/>
      <c r="CL114" s="834"/>
      <c r="CM114" s="828" t="s">
        <v>375</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47</v>
      </c>
      <c r="DH114" s="793"/>
      <c r="DI114" s="793"/>
      <c r="DJ114" s="793"/>
      <c r="DK114" s="794"/>
      <c r="DL114" s="795" t="s">
        <v>47</v>
      </c>
      <c r="DM114" s="793"/>
      <c r="DN114" s="793"/>
      <c r="DO114" s="793"/>
      <c r="DP114" s="794"/>
      <c r="DQ114" s="795" t="s">
        <v>47</v>
      </c>
      <c r="DR114" s="793"/>
      <c r="DS114" s="793"/>
      <c r="DT114" s="793"/>
      <c r="DU114" s="794"/>
      <c r="DV114" s="837" t="s">
        <v>47</v>
      </c>
      <c r="DW114" s="838"/>
      <c r="DX114" s="838"/>
      <c r="DY114" s="838"/>
      <c r="DZ114" s="839"/>
    </row>
    <row r="115" spans="1:130" s="224" customFormat="1" ht="26.25" customHeight="1" x14ac:dyDescent="0.15">
      <c r="A115" s="927"/>
      <c r="B115" s="928"/>
      <c r="C115" s="765" t="s">
        <v>376</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134</v>
      </c>
      <c r="AB115" s="932"/>
      <c r="AC115" s="932"/>
      <c r="AD115" s="932"/>
      <c r="AE115" s="933"/>
      <c r="AF115" s="934">
        <v>134</v>
      </c>
      <c r="AG115" s="932"/>
      <c r="AH115" s="932"/>
      <c r="AI115" s="932"/>
      <c r="AJ115" s="933"/>
      <c r="AK115" s="934">
        <v>134</v>
      </c>
      <c r="AL115" s="932"/>
      <c r="AM115" s="932"/>
      <c r="AN115" s="932"/>
      <c r="AO115" s="933"/>
      <c r="AP115" s="935">
        <v>0</v>
      </c>
      <c r="AQ115" s="936"/>
      <c r="AR115" s="936"/>
      <c r="AS115" s="936"/>
      <c r="AT115" s="937"/>
      <c r="AU115" s="945"/>
      <c r="AV115" s="946"/>
      <c r="AW115" s="946"/>
      <c r="AX115" s="946"/>
      <c r="AY115" s="946"/>
      <c r="AZ115" s="828" t="s">
        <v>377</v>
      </c>
      <c r="BA115" s="765"/>
      <c r="BB115" s="765"/>
      <c r="BC115" s="765"/>
      <c r="BD115" s="765"/>
      <c r="BE115" s="765"/>
      <c r="BF115" s="765"/>
      <c r="BG115" s="765"/>
      <c r="BH115" s="765"/>
      <c r="BI115" s="765"/>
      <c r="BJ115" s="765"/>
      <c r="BK115" s="765"/>
      <c r="BL115" s="765"/>
      <c r="BM115" s="765"/>
      <c r="BN115" s="765"/>
      <c r="BO115" s="765"/>
      <c r="BP115" s="766"/>
      <c r="BQ115" s="829" t="s">
        <v>47</v>
      </c>
      <c r="BR115" s="830"/>
      <c r="BS115" s="830"/>
      <c r="BT115" s="830"/>
      <c r="BU115" s="830"/>
      <c r="BV115" s="830" t="s">
        <v>47</v>
      </c>
      <c r="BW115" s="830"/>
      <c r="BX115" s="830"/>
      <c r="BY115" s="830"/>
      <c r="BZ115" s="830"/>
      <c r="CA115" s="830" t="s">
        <v>47</v>
      </c>
      <c r="CB115" s="830"/>
      <c r="CC115" s="830"/>
      <c r="CD115" s="830"/>
      <c r="CE115" s="830"/>
      <c r="CF115" s="888" t="s">
        <v>47</v>
      </c>
      <c r="CG115" s="889"/>
      <c r="CH115" s="889"/>
      <c r="CI115" s="889"/>
      <c r="CJ115" s="889"/>
      <c r="CK115" s="940"/>
      <c r="CL115" s="834"/>
      <c r="CM115" s="828" t="s">
        <v>378</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47</v>
      </c>
      <c r="DH115" s="793"/>
      <c r="DI115" s="793"/>
      <c r="DJ115" s="793"/>
      <c r="DK115" s="794"/>
      <c r="DL115" s="795" t="s">
        <v>47</v>
      </c>
      <c r="DM115" s="793"/>
      <c r="DN115" s="793"/>
      <c r="DO115" s="793"/>
      <c r="DP115" s="794"/>
      <c r="DQ115" s="795" t="s">
        <v>47</v>
      </c>
      <c r="DR115" s="793"/>
      <c r="DS115" s="793"/>
      <c r="DT115" s="793"/>
      <c r="DU115" s="794"/>
      <c r="DV115" s="837" t="s">
        <v>47</v>
      </c>
      <c r="DW115" s="838"/>
      <c r="DX115" s="838"/>
      <c r="DY115" s="838"/>
      <c r="DZ115" s="839"/>
    </row>
    <row r="116" spans="1:130" s="224" customFormat="1" ht="26.25" customHeight="1" x14ac:dyDescent="0.15">
      <c r="A116" s="929"/>
      <c r="B116" s="930"/>
      <c r="C116" s="852" t="s">
        <v>379</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47</v>
      </c>
      <c r="AB116" s="793"/>
      <c r="AC116" s="793"/>
      <c r="AD116" s="793"/>
      <c r="AE116" s="794"/>
      <c r="AF116" s="795" t="s">
        <v>47</v>
      </c>
      <c r="AG116" s="793"/>
      <c r="AH116" s="793"/>
      <c r="AI116" s="793"/>
      <c r="AJ116" s="794"/>
      <c r="AK116" s="795" t="s">
        <v>47</v>
      </c>
      <c r="AL116" s="793"/>
      <c r="AM116" s="793"/>
      <c r="AN116" s="793"/>
      <c r="AO116" s="794"/>
      <c r="AP116" s="837" t="s">
        <v>47</v>
      </c>
      <c r="AQ116" s="838"/>
      <c r="AR116" s="838"/>
      <c r="AS116" s="838"/>
      <c r="AT116" s="839"/>
      <c r="AU116" s="945"/>
      <c r="AV116" s="946"/>
      <c r="AW116" s="946"/>
      <c r="AX116" s="946"/>
      <c r="AY116" s="946"/>
      <c r="AZ116" s="922" t="s">
        <v>380</v>
      </c>
      <c r="BA116" s="923"/>
      <c r="BB116" s="923"/>
      <c r="BC116" s="923"/>
      <c r="BD116" s="923"/>
      <c r="BE116" s="923"/>
      <c r="BF116" s="923"/>
      <c r="BG116" s="923"/>
      <c r="BH116" s="923"/>
      <c r="BI116" s="923"/>
      <c r="BJ116" s="923"/>
      <c r="BK116" s="923"/>
      <c r="BL116" s="923"/>
      <c r="BM116" s="923"/>
      <c r="BN116" s="923"/>
      <c r="BO116" s="923"/>
      <c r="BP116" s="924"/>
      <c r="BQ116" s="829" t="s">
        <v>47</v>
      </c>
      <c r="BR116" s="830"/>
      <c r="BS116" s="830"/>
      <c r="BT116" s="830"/>
      <c r="BU116" s="830"/>
      <c r="BV116" s="830" t="s">
        <v>47</v>
      </c>
      <c r="BW116" s="830"/>
      <c r="BX116" s="830"/>
      <c r="BY116" s="830"/>
      <c r="BZ116" s="830"/>
      <c r="CA116" s="830" t="s">
        <v>47</v>
      </c>
      <c r="CB116" s="830"/>
      <c r="CC116" s="830"/>
      <c r="CD116" s="830"/>
      <c r="CE116" s="830"/>
      <c r="CF116" s="888" t="s">
        <v>47</v>
      </c>
      <c r="CG116" s="889"/>
      <c r="CH116" s="889"/>
      <c r="CI116" s="889"/>
      <c r="CJ116" s="889"/>
      <c r="CK116" s="940"/>
      <c r="CL116" s="834"/>
      <c r="CM116" s="828" t="s">
        <v>381</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47</v>
      </c>
      <c r="DH116" s="793"/>
      <c r="DI116" s="793"/>
      <c r="DJ116" s="793"/>
      <c r="DK116" s="794"/>
      <c r="DL116" s="795" t="s">
        <v>47</v>
      </c>
      <c r="DM116" s="793"/>
      <c r="DN116" s="793"/>
      <c r="DO116" s="793"/>
      <c r="DP116" s="794"/>
      <c r="DQ116" s="795" t="s">
        <v>47</v>
      </c>
      <c r="DR116" s="793"/>
      <c r="DS116" s="793"/>
      <c r="DT116" s="793"/>
      <c r="DU116" s="794"/>
      <c r="DV116" s="837" t="s">
        <v>47</v>
      </c>
      <c r="DW116" s="838"/>
      <c r="DX116" s="838"/>
      <c r="DY116" s="838"/>
      <c r="DZ116" s="839"/>
    </row>
    <row r="117" spans="1:130" s="224" customFormat="1" ht="26.25" customHeight="1" x14ac:dyDescent="0.15">
      <c r="A117" s="908" t="s">
        <v>104</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382</v>
      </c>
      <c r="Z117" s="910"/>
      <c r="AA117" s="915">
        <v>450114</v>
      </c>
      <c r="AB117" s="916"/>
      <c r="AC117" s="916"/>
      <c r="AD117" s="916"/>
      <c r="AE117" s="917"/>
      <c r="AF117" s="918">
        <v>485036</v>
      </c>
      <c r="AG117" s="916"/>
      <c r="AH117" s="916"/>
      <c r="AI117" s="916"/>
      <c r="AJ117" s="917"/>
      <c r="AK117" s="918">
        <v>492825</v>
      </c>
      <c r="AL117" s="916"/>
      <c r="AM117" s="916"/>
      <c r="AN117" s="916"/>
      <c r="AO117" s="917"/>
      <c r="AP117" s="919"/>
      <c r="AQ117" s="920"/>
      <c r="AR117" s="920"/>
      <c r="AS117" s="920"/>
      <c r="AT117" s="921"/>
      <c r="AU117" s="945"/>
      <c r="AV117" s="946"/>
      <c r="AW117" s="946"/>
      <c r="AX117" s="946"/>
      <c r="AY117" s="946"/>
      <c r="AZ117" s="876" t="s">
        <v>383</v>
      </c>
      <c r="BA117" s="877"/>
      <c r="BB117" s="877"/>
      <c r="BC117" s="877"/>
      <c r="BD117" s="877"/>
      <c r="BE117" s="877"/>
      <c r="BF117" s="877"/>
      <c r="BG117" s="877"/>
      <c r="BH117" s="877"/>
      <c r="BI117" s="877"/>
      <c r="BJ117" s="877"/>
      <c r="BK117" s="877"/>
      <c r="BL117" s="877"/>
      <c r="BM117" s="877"/>
      <c r="BN117" s="877"/>
      <c r="BO117" s="877"/>
      <c r="BP117" s="878"/>
      <c r="BQ117" s="829" t="s">
        <v>47</v>
      </c>
      <c r="BR117" s="830"/>
      <c r="BS117" s="830"/>
      <c r="BT117" s="830"/>
      <c r="BU117" s="830"/>
      <c r="BV117" s="830" t="s">
        <v>47</v>
      </c>
      <c r="BW117" s="830"/>
      <c r="BX117" s="830"/>
      <c r="BY117" s="830"/>
      <c r="BZ117" s="830"/>
      <c r="CA117" s="830" t="s">
        <v>47</v>
      </c>
      <c r="CB117" s="830"/>
      <c r="CC117" s="830"/>
      <c r="CD117" s="830"/>
      <c r="CE117" s="830"/>
      <c r="CF117" s="888" t="s">
        <v>47</v>
      </c>
      <c r="CG117" s="889"/>
      <c r="CH117" s="889"/>
      <c r="CI117" s="889"/>
      <c r="CJ117" s="889"/>
      <c r="CK117" s="940"/>
      <c r="CL117" s="834"/>
      <c r="CM117" s="828" t="s">
        <v>384</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47</v>
      </c>
      <c r="DH117" s="793"/>
      <c r="DI117" s="793"/>
      <c r="DJ117" s="793"/>
      <c r="DK117" s="794"/>
      <c r="DL117" s="795" t="s">
        <v>47</v>
      </c>
      <c r="DM117" s="793"/>
      <c r="DN117" s="793"/>
      <c r="DO117" s="793"/>
      <c r="DP117" s="794"/>
      <c r="DQ117" s="795" t="s">
        <v>47</v>
      </c>
      <c r="DR117" s="793"/>
      <c r="DS117" s="793"/>
      <c r="DT117" s="793"/>
      <c r="DU117" s="794"/>
      <c r="DV117" s="837" t="s">
        <v>47</v>
      </c>
      <c r="DW117" s="838"/>
      <c r="DX117" s="838"/>
      <c r="DY117" s="838"/>
      <c r="DZ117" s="839"/>
    </row>
    <row r="118" spans="1:130" s="224" customFormat="1" ht="26.25" customHeight="1" x14ac:dyDescent="0.15">
      <c r="A118" s="908" t="s">
        <v>357</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354</v>
      </c>
      <c r="AB118" s="909"/>
      <c r="AC118" s="909"/>
      <c r="AD118" s="909"/>
      <c r="AE118" s="910"/>
      <c r="AF118" s="911" t="s">
        <v>355</v>
      </c>
      <c r="AG118" s="909"/>
      <c r="AH118" s="909"/>
      <c r="AI118" s="909"/>
      <c r="AJ118" s="910"/>
      <c r="AK118" s="911" t="s">
        <v>223</v>
      </c>
      <c r="AL118" s="909"/>
      <c r="AM118" s="909"/>
      <c r="AN118" s="909"/>
      <c r="AO118" s="910"/>
      <c r="AP118" s="912" t="s">
        <v>356</v>
      </c>
      <c r="AQ118" s="913"/>
      <c r="AR118" s="913"/>
      <c r="AS118" s="913"/>
      <c r="AT118" s="914"/>
      <c r="AU118" s="945"/>
      <c r="AV118" s="946"/>
      <c r="AW118" s="946"/>
      <c r="AX118" s="946"/>
      <c r="AY118" s="946"/>
      <c r="AZ118" s="851" t="s">
        <v>385</v>
      </c>
      <c r="BA118" s="852"/>
      <c r="BB118" s="852"/>
      <c r="BC118" s="852"/>
      <c r="BD118" s="852"/>
      <c r="BE118" s="852"/>
      <c r="BF118" s="852"/>
      <c r="BG118" s="852"/>
      <c r="BH118" s="852"/>
      <c r="BI118" s="852"/>
      <c r="BJ118" s="852"/>
      <c r="BK118" s="852"/>
      <c r="BL118" s="852"/>
      <c r="BM118" s="852"/>
      <c r="BN118" s="852"/>
      <c r="BO118" s="852"/>
      <c r="BP118" s="853"/>
      <c r="BQ118" s="892" t="s">
        <v>47</v>
      </c>
      <c r="BR118" s="858"/>
      <c r="BS118" s="858"/>
      <c r="BT118" s="858"/>
      <c r="BU118" s="858"/>
      <c r="BV118" s="858" t="s">
        <v>47</v>
      </c>
      <c r="BW118" s="858"/>
      <c r="BX118" s="858"/>
      <c r="BY118" s="858"/>
      <c r="BZ118" s="858"/>
      <c r="CA118" s="858" t="s">
        <v>47</v>
      </c>
      <c r="CB118" s="858"/>
      <c r="CC118" s="858"/>
      <c r="CD118" s="858"/>
      <c r="CE118" s="858"/>
      <c r="CF118" s="888" t="s">
        <v>47</v>
      </c>
      <c r="CG118" s="889"/>
      <c r="CH118" s="889"/>
      <c r="CI118" s="889"/>
      <c r="CJ118" s="889"/>
      <c r="CK118" s="940"/>
      <c r="CL118" s="834"/>
      <c r="CM118" s="828" t="s">
        <v>386</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47</v>
      </c>
      <c r="DH118" s="793"/>
      <c r="DI118" s="793"/>
      <c r="DJ118" s="793"/>
      <c r="DK118" s="794"/>
      <c r="DL118" s="795" t="s">
        <v>47</v>
      </c>
      <c r="DM118" s="793"/>
      <c r="DN118" s="793"/>
      <c r="DO118" s="793"/>
      <c r="DP118" s="794"/>
      <c r="DQ118" s="795" t="s">
        <v>47</v>
      </c>
      <c r="DR118" s="793"/>
      <c r="DS118" s="793"/>
      <c r="DT118" s="793"/>
      <c r="DU118" s="794"/>
      <c r="DV118" s="837" t="s">
        <v>47</v>
      </c>
      <c r="DW118" s="838"/>
      <c r="DX118" s="838"/>
      <c r="DY118" s="838"/>
      <c r="DZ118" s="839"/>
    </row>
    <row r="119" spans="1:130" s="224" customFormat="1" ht="26.25" customHeight="1" x14ac:dyDescent="0.15">
      <c r="A119" s="831" t="s">
        <v>361</v>
      </c>
      <c r="B119" s="832"/>
      <c r="C119" s="873" t="s">
        <v>362</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47</v>
      </c>
      <c r="AB119" s="902"/>
      <c r="AC119" s="902"/>
      <c r="AD119" s="902"/>
      <c r="AE119" s="903"/>
      <c r="AF119" s="904" t="s">
        <v>47</v>
      </c>
      <c r="AG119" s="902"/>
      <c r="AH119" s="902"/>
      <c r="AI119" s="902"/>
      <c r="AJ119" s="903"/>
      <c r="AK119" s="904" t="s">
        <v>47</v>
      </c>
      <c r="AL119" s="902"/>
      <c r="AM119" s="902"/>
      <c r="AN119" s="902"/>
      <c r="AO119" s="903"/>
      <c r="AP119" s="905" t="s">
        <v>47</v>
      </c>
      <c r="AQ119" s="906"/>
      <c r="AR119" s="906"/>
      <c r="AS119" s="906"/>
      <c r="AT119" s="907"/>
      <c r="AU119" s="947"/>
      <c r="AV119" s="948"/>
      <c r="AW119" s="948"/>
      <c r="AX119" s="948"/>
      <c r="AY119" s="948"/>
      <c r="AZ119" s="245" t="s">
        <v>104</v>
      </c>
      <c r="BA119" s="245"/>
      <c r="BB119" s="245"/>
      <c r="BC119" s="245"/>
      <c r="BD119" s="245"/>
      <c r="BE119" s="245"/>
      <c r="BF119" s="245"/>
      <c r="BG119" s="245"/>
      <c r="BH119" s="245"/>
      <c r="BI119" s="245"/>
      <c r="BJ119" s="245"/>
      <c r="BK119" s="245"/>
      <c r="BL119" s="245"/>
      <c r="BM119" s="245"/>
      <c r="BN119" s="245"/>
      <c r="BO119" s="890" t="s">
        <v>387</v>
      </c>
      <c r="BP119" s="891"/>
      <c r="BQ119" s="892">
        <v>4593584</v>
      </c>
      <c r="BR119" s="858"/>
      <c r="BS119" s="858"/>
      <c r="BT119" s="858"/>
      <c r="BU119" s="858"/>
      <c r="BV119" s="858">
        <v>4340944</v>
      </c>
      <c r="BW119" s="858"/>
      <c r="BX119" s="858"/>
      <c r="BY119" s="858"/>
      <c r="BZ119" s="858"/>
      <c r="CA119" s="858">
        <v>4106596</v>
      </c>
      <c r="CB119" s="858"/>
      <c r="CC119" s="858"/>
      <c r="CD119" s="858"/>
      <c r="CE119" s="858"/>
      <c r="CF119" s="761"/>
      <c r="CG119" s="762"/>
      <c r="CH119" s="762"/>
      <c r="CI119" s="762"/>
      <c r="CJ119" s="847"/>
      <c r="CK119" s="941"/>
      <c r="CL119" s="836"/>
      <c r="CM119" s="851" t="s">
        <v>388</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v>976</v>
      </c>
      <c r="DH119" s="777"/>
      <c r="DI119" s="777"/>
      <c r="DJ119" s="777"/>
      <c r="DK119" s="778"/>
      <c r="DL119" s="779">
        <v>777</v>
      </c>
      <c r="DM119" s="777"/>
      <c r="DN119" s="777"/>
      <c r="DO119" s="777"/>
      <c r="DP119" s="778"/>
      <c r="DQ119" s="779">
        <v>614</v>
      </c>
      <c r="DR119" s="777"/>
      <c r="DS119" s="777"/>
      <c r="DT119" s="777"/>
      <c r="DU119" s="778"/>
      <c r="DV119" s="861">
        <v>0</v>
      </c>
      <c r="DW119" s="862"/>
      <c r="DX119" s="862"/>
      <c r="DY119" s="862"/>
      <c r="DZ119" s="863"/>
    </row>
    <row r="120" spans="1:130" s="224" customFormat="1" ht="26.25" customHeight="1" x14ac:dyDescent="0.15">
      <c r="A120" s="833"/>
      <c r="B120" s="834"/>
      <c r="C120" s="828" t="s">
        <v>365</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47</v>
      </c>
      <c r="AB120" s="793"/>
      <c r="AC120" s="793"/>
      <c r="AD120" s="793"/>
      <c r="AE120" s="794"/>
      <c r="AF120" s="795" t="s">
        <v>47</v>
      </c>
      <c r="AG120" s="793"/>
      <c r="AH120" s="793"/>
      <c r="AI120" s="793"/>
      <c r="AJ120" s="794"/>
      <c r="AK120" s="795" t="s">
        <v>47</v>
      </c>
      <c r="AL120" s="793"/>
      <c r="AM120" s="793"/>
      <c r="AN120" s="793"/>
      <c r="AO120" s="794"/>
      <c r="AP120" s="837" t="s">
        <v>47</v>
      </c>
      <c r="AQ120" s="838"/>
      <c r="AR120" s="838"/>
      <c r="AS120" s="838"/>
      <c r="AT120" s="839"/>
      <c r="AU120" s="893" t="s">
        <v>389</v>
      </c>
      <c r="AV120" s="894"/>
      <c r="AW120" s="894"/>
      <c r="AX120" s="894"/>
      <c r="AY120" s="895"/>
      <c r="AZ120" s="873" t="s">
        <v>390</v>
      </c>
      <c r="BA120" s="821"/>
      <c r="BB120" s="821"/>
      <c r="BC120" s="821"/>
      <c r="BD120" s="821"/>
      <c r="BE120" s="821"/>
      <c r="BF120" s="821"/>
      <c r="BG120" s="821"/>
      <c r="BH120" s="821"/>
      <c r="BI120" s="821"/>
      <c r="BJ120" s="821"/>
      <c r="BK120" s="821"/>
      <c r="BL120" s="821"/>
      <c r="BM120" s="821"/>
      <c r="BN120" s="821"/>
      <c r="BO120" s="821"/>
      <c r="BP120" s="822"/>
      <c r="BQ120" s="874">
        <v>1177694</v>
      </c>
      <c r="BR120" s="855"/>
      <c r="BS120" s="855"/>
      <c r="BT120" s="855"/>
      <c r="BU120" s="855"/>
      <c r="BV120" s="855">
        <v>1289552</v>
      </c>
      <c r="BW120" s="855"/>
      <c r="BX120" s="855"/>
      <c r="BY120" s="855"/>
      <c r="BZ120" s="855"/>
      <c r="CA120" s="855">
        <v>1295524</v>
      </c>
      <c r="CB120" s="855"/>
      <c r="CC120" s="855"/>
      <c r="CD120" s="855"/>
      <c r="CE120" s="855"/>
      <c r="CF120" s="879">
        <v>87.9</v>
      </c>
      <c r="CG120" s="880"/>
      <c r="CH120" s="880"/>
      <c r="CI120" s="880"/>
      <c r="CJ120" s="880"/>
      <c r="CK120" s="881" t="s">
        <v>391</v>
      </c>
      <c r="CL120" s="865"/>
      <c r="CM120" s="865"/>
      <c r="CN120" s="865"/>
      <c r="CO120" s="866"/>
      <c r="CP120" s="885" t="s">
        <v>327</v>
      </c>
      <c r="CQ120" s="886"/>
      <c r="CR120" s="886"/>
      <c r="CS120" s="886"/>
      <c r="CT120" s="886"/>
      <c r="CU120" s="886"/>
      <c r="CV120" s="886"/>
      <c r="CW120" s="886"/>
      <c r="CX120" s="886"/>
      <c r="CY120" s="886"/>
      <c r="CZ120" s="886"/>
      <c r="DA120" s="886"/>
      <c r="DB120" s="886"/>
      <c r="DC120" s="886"/>
      <c r="DD120" s="886"/>
      <c r="DE120" s="886"/>
      <c r="DF120" s="887"/>
      <c r="DG120" s="874">
        <v>875913</v>
      </c>
      <c r="DH120" s="855"/>
      <c r="DI120" s="855"/>
      <c r="DJ120" s="855"/>
      <c r="DK120" s="855"/>
      <c r="DL120" s="855">
        <v>775382</v>
      </c>
      <c r="DM120" s="855"/>
      <c r="DN120" s="855"/>
      <c r="DO120" s="855"/>
      <c r="DP120" s="855"/>
      <c r="DQ120" s="855">
        <v>667282</v>
      </c>
      <c r="DR120" s="855"/>
      <c r="DS120" s="855"/>
      <c r="DT120" s="855"/>
      <c r="DU120" s="855"/>
      <c r="DV120" s="856">
        <v>45.3</v>
      </c>
      <c r="DW120" s="856"/>
      <c r="DX120" s="856"/>
      <c r="DY120" s="856"/>
      <c r="DZ120" s="857"/>
    </row>
    <row r="121" spans="1:130" s="224" customFormat="1" ht="26.25" customHeight="1" x14ac:dyDescent="0.15">
      <c r="A121" s="833"/>
      <c r="B121" s="834"/>
      <c r="C121" s="876" t="s">
        <v>392</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47</v>
      </c>
      <c r="AB121" s="793"/>
      <c r="AC121" s="793"/>
      <c r="AD121" s="793"/>
      <c r="AE121" s="794"/>
      <c r="AF121" s="795" t="s">
        <v>47</v>
      </c>
      <c r="AG121" s="793"/>
      <c r="AH121" s="793"/>
      <c r="AI121" s="793"/>
      <c r="AJ121" s="794"/>
      <c r="AK121" s="795" t="s">
        <v>47</v>
      </c>
      <c r="AL121" s="793"/>
      <c r="AM121" s="793"/>
      <c r="AN121" s="793"/>
      <c r="AO121" s="794"/>
      <c r="AP121" s="837" t="s">
        <v>47</v>
      </c>
      <c r="AQ121" s="838"/>
      <c r="AR121" s="838"/>
      <c r="AS121" s="838"/>
      <c r="AT121" s="839"/>
      <c r="AU121" s="896"/>
      <c r="AV121" s="897"/>
      <c r="AW121" s="897"/>
      <c r="AX121" s="897"/>
      <c r="AY121" s="898"/>
      <c r="AZ121" s="828" t="s">
        <v>393</v>
      </c>
      <c r="BA121" s="765"/>
      <c r="BB121" s="765"/>
      <c r="BC121" s="765"/>
      <c r="BD121" s="765"/>
      <c r="BE121" s="765"/>
      <c r="BF121" s="765"/>
      <c r="BG121" s="765"/>
      <c r="BH121" s="765"/>
      <c r="BI121" s="765"/>
      <c r="BJ121" s="765"/>
      <c r="BK121" s="765"/>
      <c r="BL121" s="765"/>
      <c r="BM121" s="765"/>
      <c r="BN121" s="765"/>
      <c r="BO121" s="765"/>
      <c r="BP121" s="766"/>
      <c r="BQ121" s="829">
        <v>716</v>
      </c>
      <c r="BR121" s="830"/>
      <c r="BS121" s="830"/>
      <c r="BT121" s="830"/>
      <c r="BU121" s="830"/>
      <c r="BV121" s="830" t="s">
        <v>47</v>
      </c>
      <c r="BW121" s="830"/>
      <c r="BX121" s="830"/>
      <c r="BY121" s="830"/>
      <c r="BZ121" s="830"/>
      <c r="CA121" s="830" t="s">
        <v>47</v>
      </c>
      <c r="CB121" s="830"/>
      <c r="CC121" s="830"/>
      <c r="CD121" s="830"/>
      <c r="CE121" s="830"/>
      <c r="CF121" s="888" t="s">
        <v>47</v>
      </c>
      <c r="CG121" s="889"/>
      <c r="CH121" s="889"/>
      <c r="CI121" s="889"/>
      <c r="CJ121" s="889"/>
      <c r="CK121" s="882"/>
      <c r="CL121" s="868"/>
      <c r="CM121" s="868"/>
      <c r="CN121" s="868"/>
      <c r="CO121" s="869"/>
      <c r="CP121" s="848" t="s">
        <v>329</v>
      </c>
      <c r="CQ121" s="849"/>
      <c r="CR121" s="849"/>
      <c r="CS121" s="849"/>
      <c r="CT121" s="849"/>
      <c r="CU121" s="849"/>
      <c r="CV121" s="849"/>
      <c r="CW121" s="849"/>
      <c r="CX121" s="849"/>
      <c r="CY121" s="849"/>
      <c r="CZ121" s="849"/>
      <c r="DA121" s="849"/>
      <c r="DB121" s="849"/>
      <c r="DC121" s="849"/>
      <c r="DD121" s="849"/>
      <c r="DE121" s="849"/>
      <c r="DF121" s="850"/>
      <c r="DG121" s="829">
        <v>81451</v>
      </c>
      <c r="DH121" s="830"/>
      <c r="DI121" s="830"/>
      <c r="DJ121" s="830"/>
      <c r="DK121" s="830"/>
      <c r="DL121" s="830">
        <v>73511</v>
      </c>
      <c r="DM121" s="830"/>
      <c r="DN121" s="830"/>
      <c r="DO121" s="830"/>
      <c r="DP121" s="830"/>
      <c r="DQ121" s="830">
        <v>65435</v>
      </c>
      <c r="DR121" s="830"/>
      <c r="DS121" s="830"/>
      <c r="DT121" s="830"/>
      <c r="DU121" s="830"/>
      <c r="DV121" s="807">
        <v>4.4000000000000004</v>
      </c>
      <c r="DW121" s="807"/>
      <c r="DX121" s="807"/>
      <c r="DY121" s="807"/>
      <c r="DZ121" s="808"/>
    </row>
    <row r="122" spans="1:130" s="224" customFormat="1" ht="26.25" customHeight="1" x14ac:dyDescent="0.15">
      <c r="A122" s="833"/>
      <c r="B122" s="834"/>
      <c r="C122" s="828" t="s">
        <v>375</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47</v>
      </c>
      <c r="AB122" s="793"/>
      <c r="AC122" s="793"/>
      <c r="AD122" s="793"/>
      <c r="AE122" s="794"/>
      <c r="AF122" s="795" t="s">
        <v>47</v>
      </c>
      <c r="AG122" s="793"/>
      <c r="AH122" s="793"/>
      <c r="AI122" s="793"/>
      <c r="AJ122" s="794"/>
      <c r="AK122" s="795" t="s">
        <v>47</v>
      </c>
      <c r="AL122" s="793"/>
      <c r="AM122" s="793"/>
      <c r="AN122" s="793"/>
      <c r="AO122" s="794"/>
      <c r="AP122" s="837" t="s">
        <v>47</v>
      </c>
      <c r="AQ122" s="838"/>
      <c r="AR122" s="838"/>
      <c r="AS122" s="838"/>
      <c r="AT122" s="839"/>
      <c r="AU122" s="896"/>
      <c r="AV122" s="897"/>
      <c r="AW122" s="897"/>
      <c r="AX122" s="897"/>
      <c r="AY122" s="898"/>
      <c r="AZ122" s="851" t="s">
        <v>394</v>
      </c>
      <c r="BA122" s="852"/>
      <c r="BB122" s="852"/>
      <c r="BC122" s="852"/>
      <c r="BD122" s="852"/>
      <c r="BE122" s="852"/>
      <c r="BF122" s="852"/>
      <c r="BG122" s="852"/>
      <c r="BH122" s="852"/>
      <c r="BI122" s="852"/>
      <c r="BJ122" s="852"/>
      <c r="BK122" s="852"/>
      <c r="BL122" s="852"/>
      <c r="BM122" s="852"/>
      <c r="BN122" s="852"/>
      <c r="BO122" s="852"/>
      <c r="BP122" s="853"/>
      <c r="BQ122" s="892">
        <v>2763891</v>
      </c>
      <c r="BR122" s="858"/>
      <c r="BS122" s="858"/>
      <c r="BT122" s="858"/>
      <c r="BU122" s="858"/>
      <c r="BV122" s="858">
        <v>2646161</v>
      </c>
      <c r="BW122" s="858"/>
      <c r="BX122" s="858"/>
      <c r="BY122" s="858"/>
      <c r="BZ122" s="858"/>
      <c r="CA122" s="858">
        <v>2527484</v>
      </c>
      <c r="CB122" s="858"/>
      <c r="CC122" s="858"/>
      <c r="CD122" s="858"/>
      <c r="CE122" s="858"/>
      <c r="CF122" s="859">
        <v>171.5</v>
      </c>
      <c r="CG122" s="860"/>
      <c r="CH122" s="860"/>
      <c r="CI122" s="860"/>
      <c r="CJ122" s="860"/>
      <c r="CK122" s="882"/>
      <c r="CL122" s="868"/>
      <c r="CM122" s="868"/>
      <c r="CN122" s="868"/>
      <c r="CO122" s="869"/>
      <c r="CP122" s="848" t="s">
        <v>325</v>
      </c>
      <c r="CQ122" s="849"/>
      <c r="CR122" s="849"/>
      <c r="CS122" s="849"/>
      <c r="CT122" s="849"/>
      <c r="CU122" s="849"/>
      <c r="CV122" s="849"/>
      <c r="CW122" s="849"/>
      <c r="CX122" s="849"/>
      <c r="CY122" s="849"/>
      <c r="CZ122" s="849"/>
      <c r="DA122" s="849"/>
      <c r="DB122" s="849"/>
      <c r="DC122" s="849"/>
      <c r="DD122" s="849"/>
      <c r="DE122" s="849"/>
      <c r="DF122" s="850"/>
      <c r="DG122" s="829">
        <v>6958</v>
      </c>
      <c r="DH122" s="830"/>
      <c r="DI122" s="830"/>
      <c r="DJ122" s="830"/>
      <c r="DK122" s="830"/>
      <c r="DL122" s="830">
        <v>5541</v>
      </c>
      <c r="DM122" s="830"/>
      <c r="DN122" s="830"/>
      <c r="DO122" s="830"/>
      <c r="DP122" s="830"/>
      <c r="DQ122" s="830">
        <v>5159</v>
      </c>
      <c r="DR122" s="830"/>
      <c r="DS122" s="830"/>
      <c r="DT122" s="830"/>
      <c r="DU122" s="830"/>
      <c r="DV122" s="807">
        <v>0.4</v>
      </c>
      <c r="DW122" s="807"/>
      <c r="DX122" s="807"/>
      <c r="DY122" s="807"/>
      <c r="DZ122" s="808"/>
    </row>
    <row r="123" spans="1:130" s="224" customFormat="1" ht="26.25" customHeight="1" x14ac:dyDescent="0.15">
      <c r="A123" s="833"/>
      <c r="B123" s="834"/>
      <c r="C123" s="828" t="s">
        <v>381</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47</v>
      </c>
      <c r="AB123" s="793"/>
      <c r="AC123" s="793"/>
      <c r="AD123" s="793"/>
      <c r="AE123" s="794"/>
      <c r="AF123" s="795" t="s">
        <v>47</v>
      </c>
      <c r="AG123" s="793"/>
      <c r="AH123" s="793"/>
      <c r="AI123" s="793"/>
      <c r="AJ123" s="794"/>
      <c r="AK123" s="795" t="s">
        <v>47</v>
      </c>
      <c r="AL123" s="793"/>
      <c r="AM123" s="793"/>
      <c r="AN123" s="793"/>
      <c r="AO123" s="794"/>
      <c r="AP123" s="837" t="s">
        <v>47</v>
      </c>
      <c r="AQ123" s="838"/>
      <c r="AR123" s="838"/>
      <c r="AS123" s="838"/>
      <c r="AT123" s="839"/>
      <c r="AU123" s="899"/>
      <c r="AV123" s="900"/>
      <c r="AW123" s="900"/>
      <c r="AX123" s="900"/>
      <c r="AY123" s="900"/>
      <c r="AZ123" s="245" t="s">
        <v>104</v>
      </c>
      <c r="BA123" s="245"/>
      <c r="BB123" s="245"/>
      <c r="BC123" s="245"/>
      <c r="BD123" s="245"/>
      <c r="BE123" s="245"/>
      <c r="BF123" s="245"/>
      <c r="BG123" s="245"/>
      <c r="BH123" s="245"/>
      <c r="BI123" s="245"/>
      <c r="BJ123" s="245"/>
      <c r="BK123" s="245"/>
      <c r="BL123" s="245"/>
      <c r="BM123" s="245"/>
      <c r="BN123" s="245"/>
      <c r="BO123" s="890" t="s">
        <v>395</v>
      </c>
      <c r="BP123" s="891"/>
      <c r="BQ123" s="845">
        <v>3942301</v>
      </c>
      <c r="BR123" s="846"/>
      <c r="BS123" s="846"/>
      <c r="BT123" s="846"/>
      <c r="BU123" s="846"/>
      <c r="BV123" s="846">
        <v>3935713</v>
      </c>
      <c r="BW123" s="846"/>
      <c r="BX123" s="846"/>
      <c r="BY123" s="846"/>
      <c r="BZ123" s="846"/>
      <c r="CA123" s="846">
        <v>3823008</v>
      </c>
      <c r="CB123" s="846"/>
      <c r="CC123" s="846"/>
      <c r="CD123" s="846"/>
      <c r="CE123" s="846"/>
      <c r="CF123" s="761"/>
      <c r="CG123" s="762"/>
      <c r="CH123" s="762"/>
      <c r="CI123" s="762"/>
      <c r="CJ123" s="847"/>
      <c r="CK123" s="882"/>
      <c r="CL123" s="868"/>
      <c r="CM123" s="868"/>
      <c r="CN123" s="868"/>
      <c r="CO123" s="869"/>
      <c r="CP123" s="848" t="s">
        <v>324</v>
      </c>
      <c r="CQ123" s="849"/>
      <c r="CR123" s="849"/>
      <c r="CS123" s="849"/>
      <c r="CT123" s="849"/>
      <c r="CU123" s="849"/>
      <c r="CV123" s="849"/>
      <c r="CW123" s="849"/>
      <c r="CX123" s="849"/>
      <c r="CY123" s="849"/>
      <c r="CZ123" s="849"/>
      <c r="DA123" s="849"/>
      <c r="DB123" s="849"/>
      <c r="DC123" s="849"/>
      <c r="DD123" s="849"/>
      <c r="DE123" s="849"/>
      <c r="DF123" s="850"/>
      <c r="DG123" s="792" t="s">
        <v>47</v>
      </c>
      <c r="DH123" s="793"/>
      <c r="DI123" s="793"/>
      <c r="DJ123" s="793"/>
      <c r="DK123" s="794"/>
      <c r="DL123" s="795" t="s">
        <v>47</v>
      </c>
      <c r="DM123" s="793"/>
      <c r="DN123" s="793"/>
      <c r="DO123" s="793"/>
      <c r="DP123" s="794"/>
      <c r="DQ123" s="795" t="s">
        <v>47</v>
      </c>
      <c r="DR123" s="793"/>
      <c r="DS123" s="793"/>
      <c r="DT123" s="793"/>
      <c r="DU123" s="794"/>
      <c r="DV123" s="837" t="s">
        <v>47</v>
      </c>
      <c r="DW123" s="838"/>
      <c r="DX123" s="838"/>
      <c r="DY123" s="838"/>
      <c r="DZ123" s="839"/>
    </row>
    <row r="124" spans="1:130" s="224" customFormat="1" ht="26.25" customHeight="1" thickBot="1" x14ac:dyDescent="0.2">
      <c r="A124" s="833"/>
      <c r="B124" s="834"/>
      <c r="C124" s="828" t="s">
        <v>384</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47</v>
      </c>
      <c r="AB124" s="793"/>
      <c r="AC124" s="793"/>
      <c r="AD124" s="793"/>
      <c r="AE124" s="794"/>
      <c r="AF124" s="795" t="s">
        <v>47</v>
      </c>
      <c r="AG124" s="793"/>
      <c r="AH124" s="793"/>
      <c r="AI124" s="793"/>
      <c r="AJ124" s="794"/>
      <c r="AK124" s="795" t="s">
        <v>47</v>
      </c>
      <c r="AL124" s="793"/>
      <c r="AM124" s="793"/>
      <c r="AN124" s="793"/>
      <c r="AO124" s="794"/>
      <c r="AP124" s="837" t="s">
        <v>47</v>
      </c>
      <c r="AQ124" s="838"/>
      <c r="AR124" s="838"/>
      <c r="AS124" s="838"/>
      <c r="AT124" s="839"/>
      <c r="AU124" s="840" t="s">
        <v>396</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48.1</v>
      </c>
      <c r="BR124" s="844"/>
      <c r="BS124" s="844"/>
      <c r="BT124" s="844"/>
      <c r="BU124" s="844"/>
      <c r="BV124" s="844">
        <v>26.5</v>
      </c>
      <c r="BW124" s="844"/>
      <c r="BX124" s="844"/>
      <c r="BY124" s="844"/>
      <c r="BZ124" s="844"/>
      <c r="CA124" s="844">
        <v>19.2</v>
      </c>
      <c r="CB124" s="844"/>
      <c r="CC124" s="844"/>
      <c r="CD124" s="844"/>
      <c r="CE124" s="844"/>
      <c r="CF124" s="739"/>
      <c r="CG124" s="740"/>
      <c r="CH124" s="740"/>
      <c r="CI124" s="740"/>
      <c r="CJ124" s="875"/>
      <c r="CK124" s="883"/>
      <c r="CL124" s="883"/>
      <c r="CM124" s="883"/>
      <c r="CN124" s="883"/>
      <c r="CO124" s="884"/>
      <c r="CP124" s="848" t="s">
        <v>397</v>
      </c>
      <c r="CQ124" s="849"/>
      <c r="CR124" s="849"/>
      <c r="CS124" s="849"/>
      <c r="CT124" s="849"/>
      <c r="CU124" s="849"/>
      <c r="CV124" s="849"/>
      <c r="CW124" s="849"/>
      <c r="CX124" s="849"/>
      <c r="CY124" s="849"/>
      <c r="CZ124" s="849"/>
      <c r="DA124" s="849"/>
      <c r="DB124" s="849"/>
      <c r="DC124" s="849"/>
      <c r="DD124" s="849"/>
      <c r="DE124" s="849"/>
      <c r="DF124" s="850"/>
      <c r="DG124" s="776" t="s">
        <v>47</v>
      </c>
      <c r="DH124" s="777"/>
      <c r="DI124" s="777"/>
      <c r="DJ124" s="777"/>
      <c r="DK124" s="778"/>
      <c r="DL124" s="779" t="s">
        <v>47</v>
      </c>
      <c r="DM124" s="777"/>
      <c r="DN124" s="777"/>
      <c r="DO124" s="777"/>
      <c r="DP124" s="778"/>
      <c r="DQ124" s="779" t="s">
        <v>47</v>
      </c>
      <c r="DR124" s="777"/>
      <c r="DS124" s="777"/>
      <c r="DT124" s="777"/>
      <c r="DU124" s="778"/>
      <c r="DV124" s="861" t="s">
        <v>47</v>
      </c>
      <c r="DW124" s="862"/>
      <c r="DX124" s="862"/>
      <c r="DY124" s="862"/>
      <c r="DZ124" s="863"/>
    </row>
    <row r="125" spans="1:130" s="224" customFormat="1" ht="26.25" customHeight="1" x14ac:dyDescent="0.15">
      <c r="A125" s="833"/>
      <c r="B125" s="834"/>
      <c r="C125" s="828" t="s">
        <v>386</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v>134</v>
      </c>
      <c r="AB125" s="793"/>
      <c r="AC125" s="793"/>
      <c r="AD125" s="793"/>
      <c r="AE125" s="794"/>
      <c r="AF125" s="795">
        <v>134</v>
      </c>
      <c r="AG125" s="793"/>
      <c r="AH125" s="793"/>
      <c r="AI125" s="793"/>
      <c r="AJ125" s="794"/>
      <c r="AK125" s="795">
        <v>134</v>
      </c>
      <c r="AL125" s="793"/>
      <c r="AM125" s="793"/>
      <c r="AN125" s="793"/>
      <c r="AO125" s="794"/>
      <c r="AP125" s="837">
        <v>0</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398</v>
      </c>
      <c r="CL125" s="865"/>
      <c r="CM125" s="865"/>
      <c r="CN125" s="865"/>
      <c r="CO125" s="866"/>
      <c r="CP125" s="873" t="s">
        <v>399</v>
      </c>
      <c r="CQ125" s="821"/>
      <c r="CR125" s="821"/>
      <c r="CS125" s="821"/>
      <c r="CT125" s="821"/>
      <c r="CU125" s="821"/>
      <c r="CV125" s="821"/>
      <c r="CW125" s="821"/>
      <c r="CX125" s="821"/>
      <c r="CY125" s="821"/>
      <c r="CZ125" s="821"/>
      <c r="DA125" s="821"/>
      <c r="DB125" s="821"/>
      <c r="DC125" s="821"/>
      <c r="DD125" s="821"/>
      <c r="DE125" s="821"/>
      <c r="DF125" s="822"/>
      <c r="DG125" s="874" t="s">
        <v>47</v>
      </c>
      <c r="DH125" s="855"/>
      <c r="DI125" s="855"/>
      <c r="DJ125" s="855"/>
      <c r="DK125" s="855"/>
      <c r="DL125" s="855" t="s">
        <v>47</v>
      </c>
      <c r="DM125" s="855"/>
      <c r="DN125" s="855"/>
      <c r="DO125" s="855"/>
      <c r="DP125" s="855"/>
      <c r="DQ125" s="855" t="s">
        <v>47</v>
      </c>
      <c r="DR125" s="855"/>
      <c r="DS125" s="855"/>
      <c r="DT125" s="855"/>
      <c r="DU125" s="855"/>
      <c r="DV125" s="856" t="s">
        <v>47</v>
      </c>
      <c r="DW125" s="856"/>
      <c r="DX125" s="856"/>
      <c r="DY125" s="856"/>
      <c r="DZ125" s="857"/>
    </row>
    <row r="126" spans="1:130" s="224" customFormat="1" ht="26.25" customHeight="1" thickBot="1" x14ac:dyDescent="0.2">
      <c r="A126" s="833"/>
      <c r="B126" s="834"/>
      <c r="C126" s="828" t="s">
        <v>388</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t="s">
        <v>47</v>
      </c>
      <c r="AB126" s="793"/>
      <c r="AC126" s="793"/>
      <c r="AD126" s="793"/>
      <c r="AE126" s="794"/>
      <c r="AF126" s="795" t="s">
        <v>47</v>
      </c>
      <c r="AG126" s="793"/>
      <c r="AH126" s="793"/>
      <c r="AI126" s="793"/>
      <c r="AJ126" s="794"/>
      <c r="AK126" s="795" t="s">
        <v>47</v>
      </c>
      <c r="AL126" s="793"/>
      <c r="AM126" s="793"/>
      <c r="AN126" s="793"/>
      <c r="AO126" s="794"/>
      <c r="AP126" s="837" t="s">
        <v>47</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400</v>
      </c>
      <c r="CQ126" s="765"/>
      <c r="CR126" s="765"/>
      <c r="CS126" s="765"/>
      <c r="CT126" s="765"/>
      <c r="CU126" s="765"/>
      <c r="CV126" s="765"/>
      <c r="CW126" s="765"/>
      <c r="CX126" s="765"/>
      <c r="CY126" s="765"/>
      <c r="CZ126" s="765"/>
      <c r="DA126" s="765"/>
      <c r="DB126" s="765"/>
      <c r="DC126" s="765"/>
      <c r="DD126" s="765"/>
      <c r="DE126" s="765"/>
      <c r="DF126" s="766"/>
      <c r="DG126" s="829" t="s">
        <v>47</v>
      </c>
      <c r="DH126" s="830"/>
      <c r="DI126" s="830"/>
      <c r="DJ126" s="830"/>
      <c r="DK126" s="830"/>
      <c r="DL126" s="830" t="s">
        <v>47</v>
      </c>
      <c r="DM126" s="830"/>
      <c r="DN126" s="830"/>
      <c r="DO126" s="830"/>
      <c r="DP126" s="830"/>
      <c r="DQ126" s="830" t="s">
        <v>47</v>
      </c>
      <c r="DR126" s="830"/>
      <c r="DS126" s="830"/>
      <c r="DT126" s="830"/>
      <c r="DU126" s="830"/>
      <c r="DV126" s="807" t="s">
        <v>47</v>
      </c>
      <c r="DW126" s="807"/>
      <c r="DX126" s="807"/>
      <c r="DY126" s="807"/>
      <c r="DZ126" s="808"/>
    </row>
    <row r="127" spans="1:130" s="224" customFormat="1" ht="26.25" customHeight="1" x14ac:dyDescent="0.15">
      <c r="A127" s="835"/>
      <c r="B127" s="836"/>
      <c r="C127" s="851" t="s">
        <v>401</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47</v>
      </c>
      <c r="AB127" s="793"/>
      <c r="AC127" s="793"/>
      <c r="AD127" s="793"/>
      <c r="AE127" s="794"/>
      <c r="AF127" s="795" t="s">
        <v>47</v>
      </c>
      <c r="AG127" s="793"/>
      <c r="AH127" s="793"/>
      <c r="AI127" s="793"/>
      <c r="AJ127" s="794"/>
      <c r="AK127" s="795" t="s">
        <v>47</v>
      </c>
      <c r="AL127" s="793"/>
      <c r="AM127" s="793"/>
      <c r="AN127" s="793"/>
      <c r="AO127" s="794"/>
      <c r="AP127" s="837" t="s">
        <v>47</v>
      </c>
      <c r="AQ127" s="838"/>
      <c r="AR127" s="838"/>
      <c r="AS127" s="838"/>
      <c r="AT127" s="839"/>
      <c r="AU127" s="226"/>
      <c r="AV127" s="226"/>
      <c r="AW127" s="226"/>
      <c r="AX127" s="854" t="s">
        <v>402</v>
      </c>
      <c r="AY127" s="825"/>
      <c r="AZ127" s="825"/>
      <c r="BA127" s="825"/>
      <c r="BB127" s="825"/>
      <c r="BC127" s="825"/>
      <c r="BD127" s="825"/>
      <c r="BE127" s="826"/>
      <c r="BF127" s="824" t="s">
        <v>403</v>
      </c>
      <c r="BG127" s="825"/>
      <c r="BH127" s="825"/>
      <c r="BI127" s="825"/>
      <c r="BJ127" s="825"/>
      <c r="BK127" s="825"/>
      <c r="BL127" s="826"/>
      <c r="BM127" s="824" t="s">
        <v>404</v>
      </c>
      <c r="BN127" s="825"/>
      <c r="BO127" s="825"/>
      <c r="BP127" s="825"/>
      <c r="BQ127" s="825"/>
      <c r="BR127" s="825"/>
      <c r="BS127" s="826"/>
      <c r="BT127" s="824" t="s">
        <v>405</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406</v>
      </c>
      <c r="CQ127" s="765"/>
      <c r="CR127" s="765"/>
      <c r="CS127" s="765"/>
      <c r="CT127" s="765"/>
      <c r="CU127" s="765"/>
      <c r="CV127" s="765"/>
      <c r="CW127" s="765"/>
      <c r="CX127" s="765"/>
      <c r="CY127" s="765"/>
      <c r="CZ127" s="765"/>
      <c r="DA127" s="765"/>
      <c r="DB127" s="765"/>
      <c r="DC127" s="765"/>
      <c r="DD127" s="765"/>
      <c r="DE127" s="765"/>
      <c r="DF127" s="766"/>
      <c r="DG127" s="829" t="s">
        <v>47</v>
      </c>
      <c r="DH127" s="830"/>
      <c r="DI127" s="830"/>
      <c r="DJ127" s="830"/>
      <c r="DK127" s="830"/>
      <c r="DL127" s="830" t="s">
        <v>47</v>
      </c>
      <c r="DM127" s="830"/>
      <c r="DN127" s="830"/>
      <c r="DO127" s="830"/>
      <c r="DP127" s="830"/>
      <c r="DQ127" s="830" t="s">
        <v>47</v>
      </c>
      <c r="DR127" s="830"/>
      <c r="DS127" s="830"/>
      <c r="DT127" s="830"/>
      <c r="DU127" s="830"/>
      <c r="DV127" s="807" t="s">
        <v>47</v>
      </c>
      <c r="DW127" s="807"/>
      <c r="DX127" s="807"/>
      <c r="DY127" s="807"/>
      <c r="DZ127" s="808"/>
    </row>
    <row r="128" spans="1:130" s="224" customFormat="1" ht="26.25" customHeight="1" thickBot="1" x14ac:dyDescent="0.2">
      <c r="A128" s="809" t="s">
        <v>407</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408</v>
      </c>
      <c r="X128" s="811"/>
      <c r="Y128" s="811"/>
      <c r="Z128" s="812"/>
      <c r="AA128" s="813">
        <v>3306</v>
      </c>
      <c r="AB128" s="814"/>
      <c r="AC128" s="814"/>
      <c r="AD128" s="814"/>
      <c r="AE128" s="815"/>
      <c r="AF128" s="816">
        <v>725</v>
      </c>
      <c r="AG128" s="814"/>
      <c r="AH128" s="814"/>
      <c r="AI128" s="814"/>
      <c r="AJ128" s="815"/>
      <c r="AK128" s="816" t="s">
        <v>47</v>
      </c>
      <c r="AL128" s="814"/>
      <c r="AM128" s="814"/>
      <c r="AN128" s="814"/>
      <c r="AO128" s="815"/>
      <c r="AP128" s="817"/>
      <c r="AQ128" s="818"/>
      <c r="AR128" s="818"/>
      <c r="AS128" s="818"/>
      <c r="AT128" s="819"/>
      <c r="AU128" s="226"/>
      <c r="AV128" s="226"/>
      <c r="AW128" s="226"/>
      <c r="AX128" s="820" t="s">
        <v>409</v>
      </c>
      <c r="AY128" s="821"/>
      <c r="AZ128" s="821"/>
      <c r="BA128" s="821"/>
      <c r="BB128" s="821"/>
      <c r="BC128" s="821"/>
      <c r="BD128" s="821"/>
      <c r="BE128" s="822"/>
      <c r="BF128" s="799" t="s">
        <v>47</v>
      </c>
      <c r="BG128" s="800"/>
      <c r="BH128" s="800"/>
      <c r="BI128" s="800"/>
      <c r="BJ128" s="800"/>
      <c r="BK128" s="800"/>
      <c r="BL128" s="823"/>
      <c r="BM128" s="799">
        <v>15</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410</v>
      </c>
      <c r="CQ128" s="743"/>
      <c r="CR128" s="743"/>
      <c r="CS128" s="743"/>
      <c r="CT128" s="743"/>
      <c r="CU128" s="743"/>
      <c r="CV128" s="743"/>
      <c r="CW128" s="743"/>
      <c r="CX128" s="743"/>
      <c r="CY128" s="743"/>
      <c r="CZ128" s="743"/>
      <c r="DA128" s="743"/>
      <c r="DB128" s="743"/>
      <c r="DC128" s="743"/>
      <c r="DD128" s="743"/>
      <c r="DE128" s="743"/>
      <c r="DF128" s="744"/>
      <c r="DG128" s="803" t="s">
        <v>47</v>
      </c>
      <c r="DH128" s="804"/>
      <c r="DI128" s="804"/>
      <c r="DJ128" s="804"/>
      <c r="DK128" s="804"/>
      <c r="DL128" s="804" t="s">
        <v>47</v>
      </c>
      <c r="DM128" s="804"/>
      <c r="DN128" s="804"/>
      <c r="DO128" s="804"/>
      <c r="DP128" s="804"/>
      <c r="DQ128" s="804" t="s">
        <v>47</v>
      </c>
      <c r="DR128" s="804"/>
      <c r="DS128" s="804"/>
      <c r="DT128" s="804"/>
      <c r="DU128" s="804"/>
      <c r="DV128" s="805" t="s">
        <v>47</v>
      </c>
      <c r="DW128" s="805"/>
      <c r="DX128" s="805"/>
      <c r="DY128" s="805"/>
      <c r="DZ128" s="806"/>
    </row>
    <row r="129" spans="1:131" s="224" customFormat="1" ht="26.25" customHeight="1" x14ac:dyDescent="0.15">
      <c r="A129" s="787" t="s">
        <v>27</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411</v>
      </c>
      <c r="X129" s="790"/>
      <c r="Y129" s="790"/>
      <c r="Z129" s="791"/>
      <c r="AA129" s="792">
        <v>1602810</v>
      </c>
      <c r="AB129" s="793"/>
      <c r="AC129" s="793"/>
      <c r="AD129" s="793"/>
      <c r="AE129" s="794"/>
      <c r="AF129" s="795">
        <v>1790795</v>
      </c>
      <c r="AG129" s="793"/>
      <c r="AH129" s="793"/>
      <c r="AI129" s="793"/>
      <c r="AJ129" s="794"/>
      <c r="AK129" s="795">
        <v>1734494</v>
      </c>
      <c r="AL129" s="793"/>
      <c r="AM129" s="793"/>
      <c r="AN129" s="793"/>
      <c r="AO129" s="794"/>
      <c r="AP129" s="796"/>
      <c r="AQ129" s="797"/>
      <c r="AR129" s="797"/>
      <c r="AS129" s="797"/>
      <c r="AT129" s="798"/>
      <c r="AU129" s="227"/>
      <c r="AV129" s="227"/>
      <c r="AW129" s="227"/>
      <c r="AX129" s="764" t="s">
        <v>412</v>
      </c>
      <c r="AY129" s="765"/>
      <c r="AZ129" s="765"/>
      <c r="BA129" s="765"/>
      <c r="BB129" s="765"/>
      <c r="BC129" s="765"/>
      <c r="BD129" s="765"/>
      <c r="BE129" s="766"/>
      <c r="BF129" s="783" t="s">
        <v>47</v>
      </c>
      <c r="BG129" s="784"/>
      <c r="BH129" s="784"/>
      <c r="BI129" s="784"/>
      <c r="BJ129" s="784"/>
      <c r="BK129" s="784"/>
      <c r="BL129" s="785"/>
      <c r="BM129" s="783">
        <v>20</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87" t="s">
        <v>413</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414</v>
      </c>
      <c r="X130" s="790"/>
      <c r="Y130" s="790"/>
      <c r="Z130" s="791"/>
      <c r="AA130" s="792">
        <v>251033</v>
      </c>
      <c r="AB130" s="793"/>
      <c r="AC130" s="793"/>
      <c r="AD130" s="793"/>
      <c r="AE130" s="794"/>
      <c r="AF130" s="795">
        <v>264249</v>
      </c>
      <c r="AG130" s="793"/>
      <c r="AH130" s="793"/>
      <c r="AI130" s="793"/>
      <c r="AJ130" s="794"/>
      <c r="AK130" s="795">
        <v>260709</v>
      </c>
      <c r="AL130" s="793"/>
      <c r="AM130" s="793"/>
      <c r="AN130" s="793"/>
      <c r="AO130" s="794"/>
      <c r="AP130" s="796"/>
      <c r="AQ130" s="797"/>
      <c r="AR130" s="797"/>
      <c r="AS130" s="797"/>
      <c r="AT130" s="798"/>
      <c r="AU130" s="227"/>
      <c r="AV130" s="227"/>
      <c r="AW130" s="227"/>
      <c r="AX130" s="764" t="s">
        <v>415</v>
      </c>
      <c r="AY130" s="765"/>
      <c r="AZ130" s="765"/>
      <c r="BA130" s="765"/>
      <c r="BB130" s="765"/>
      <c r="BC130" s="765"/>
      <c r="BD130" s="765"/>
      <c r="BE130" s="766"/>
      <c r="BF130" s="767">
        <v>14.8</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416</v>
      </c>
      <c r="X131" s="774"/>
      <c r="Y131" s="774"/>
      <c r="Z131" s="775"/>
      <c r="AA131" s="776">
        <v>1351777</v>
      </c>
      <c r="AB131" s="777"/>
      <c r="AC131" s="777"/>
      <c r="AD131" s="777"/>
      <c r="AE131" s="778"/>
      <c r="AF131" s="779">
        <v>1526546</v>
      </c>
      <c r="AG131" s="777"/>
      <c r="AH131" s="777"/>
      <c r="AI131" s="777"/>
      <c r="AJ131" s="778"/>
      <c r="AK131" s="779">
        <v>1473785</v>
      </c>
      <c r="AL131" s="777"/>
      <c r="AM131" s="777"/>
      <c r="AN131" s="777"/>
      <c r="AO131" s="778"/>
      <c r="AP131" s="780"/>
      <c r="AQ131" s="781"/>
      <c r="AR131" s="781"/>
      <c r="AS131" s="781"/>
      <c r="AT131" s="782"/>
      <c r="AU131" s="227"/>
      <c r="AV131" s="227"/>
      <c r="AW131" s="227"/>
      <c r="AX131" s="742" t="s">
        <v>417</v>
      </c>
      <c r="AY131" s="743"/>
      <c r="AZ131" s="743"/>
      <c r="BA131" s="743"/>
      <c r="BB131" s="743"/>
      <c r="BC131" s="743"/>
      <c r="BD131" s="743"/>
      <c r="BE131" s="744"/>
      <c r="BF131" s="745">
        <v>19.2</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51" t="s">
        <v>418</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419</v>
      </c>
      <c r="W132" s="755"/>
      <c r="X132" s="755"/>
      <c r="Y132" s="755"/>
      <c r="Z132" s="756"/>
      <c r="AA132" s="757">
        <v>14.482788210000001</v>
      </c>
      <c r="AB132" s="758"/>
      <c r="AC132" s="758"/>
      <c r="AD132" s="758"/>
      <c r="AE132" s="759"/>
      <c r="AF132" s="760">
        <v>14.415680890000001</v>
      </c>
      <c r="AG132" s="758"/>
      <c r="AH132" s="758"/>
      <c r="AI132" s="758"/>
      <c r="AJ132" s="759"/>
      <c r="AK132" s="760">
        <v>15.74965141</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420</v>
      </c>
      <c r="W133" s="734"/>
      <c r="X133" s="734"/>
      <c r="Y133" s="734"/>
      <c r="Z133" s="735"/>
      <c r="AA133" s="736">
        <v>13.2</v>
      </c>
      <c r="AB133" s="737"/>
      <c r="AC133" s="737"/>
      <c r="AD133" s="737"/>
      <c r="AE133" s="738"/>
      <c r="AF133" s="736">
        <v>14.1</v>
      </c>
      <c r="AG133" s="737"/>
      <c r="AH133" s="737"/>
      <c r="AI133" s="737"/>
      <c r="AJ133" s="738"/>
      <c r="AK133" s="736">
        <v>14.8</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x7fg36YQ4hU6tTH01SHHcbGI02uLAvL0/HRc7H5+9l2S8Ct3Etil1SqB+Rw9QemyMP+BDRkIydwfREvA1AEuUA==" saltValue="xlyVFFxLmyM0UTIYOD9uf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50" orientation="landscape"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421</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EUqW7Eyl6sIN3C/gEWNU9InlKyKDulaB/8PcydWHXrXTfaOpNW5gleGD5yZx7xcJ1dn3fjHoaE+ytWqwXo74UQ==" saltValue="Hq4zI3yLXCIJmBat8cepJ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0" zoomScaleNormal="5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yMw2I2Umn7x9rIn/myFSsPb3c3mXtqOLTNc77GP7wxwwWJFbkIh8of4BcIA7jb59Juq58WZIDPRxm2HskQ94g==" saltValue="8MuoXBsJRXvY8FMjqVCXc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422</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423</v>
      </c>
      <c r="AL6" s="260"/>
      <c r="AM6" s="260"/>
      <c r="AN6" s="260"/>
    </row>
    <row r="7" spans="1:46" ht="13.5" customHeight="1" x14ac:dyDescent="0.15">
      <c r="A7" s="259"/>
      <c r="AK7" s="262"/>
      <c r="AL7" s="263"/>
      <c r="AM7" s="263"/>
      <c r="AN7" s="264"/>
      <c r="AO7" s="1130" t="s">
        <v>424</v>
      </c>
      <c r="AP7" s="265"/>
      <c r="AQ7" s="266" t="s">
        <v>425</v>
      </c>
      <c r="AR7" s="267"/>
    </row>
    <row r="8" spans="1:46" x14ac:dyDescent="0.15">
      <c r="A8" s="259"/>
      <c r="AK8" s="268"/>
      <c r="AL8" s="269"/>
      <c r="AM8" s="269"/>
      <c r="AN8" s="270"/>
      <c r="AO8" s="1131"/>
      <c r="AP8" s="271" t="s">
        <v>426</v>
      </c>
      <c r="AQ8" s="272" t="s">
        <v>427</v>
      </c>
      <c r="AR8" s="273" t="s">
        <v>428</v>
      </c>
    </row>
    <row r="9" spans="1:46" x14ac:dyDescent="0.15">
      <c r="A9" s="259"/>
      <c r="AK9" s="1142" t="s">
        <v>429</v>
      </c>
      <c r="AL9" s="1143"/>
      <c r="AM9" s="1143"/>
      <c r="AN9" s="1144"/>
      <c r="AO9" s="274">
        <v>585756</v>
      </c>
      <c r="AP9" s="274">
        <v>277741</v>
      </c>
      <c r="AQ9" s="275">
        <v>202156</v>
      </c>
      <c r="AR9" s="276">
        <v>37.4</v>
      </c>
    </row>
    <row r="10" spans="1:46" ht="13.5" customHeight="1" x14ac:dyDescent="0.15">
      <c r="A10" s="259"/>
      <c r="AK10" s="1142" t="s">
        <v>430</v>
      </c>
      <c r="AL10" s="1143"/>
      <c r="AM10" s="1143"/>
      <c r="AN10" s="1144"/>
      <c r="AO10" s="277">
        <v>48824</v>
      </c>
      <c r="AP10" s="277">
        <v>23150</v>
      </c>
      <c r="AQ10" s="278">
        <v>28749</v>
      </c>
      <c r="AR10" s="279">
        <v>-19.5</v>
      </c>
    </row>
    <row r="11" spans="1:46" ht="13.5" customHeight="1" x14ac:dyDescent="0.15">
      <c r="A11" s="259"/>
      <c r="AK11" s="1142" t="s">
        <v>431</v>
      </c>
      <c r="AL11" s="1143"/>
      <c r="AM11" s="1143"/>
      <c r="AN11" s="1144"/>
      <c r="AO11" s="277" t="s">
        <v>432</v>
      </c>
      <c r="AP11" s="277" t="s">
        <v>432</v>
      </c>
      <c r="AQ11" s="278">
        <v>267</v>
      </c>
      <c r="AR11" s="279" t="s">
        <v>432</v>
      </c>
    </row>
    <row r="12" spans="1:46" ht="13.5" customHeight="1" x14ac:dyDescent="0.15">
      <c r="A12" s="259"/>
      <c r="AK12" s="1142" t="s">
        <v>433</v>
      </c>
      <c r="AL12" s="1143"/>
      <c r="AM12" s="1143"/>
      <c r="AN12" s="1144"/>
      <c r="AO12" s="277" t="s">
        <v>432</v>
      </c>
      <c r="AP12" s="277" t="s">
        <v>432</v>
      </c>
      <c r="AQ12" s="278" t="s">
        <v>432</v>
      </c>
      <c r="AR12" s="279" t="s">
        <v>432</v>
      </c>
    </row>
    <row r="13" spans="1:46" ht="13.5" customHeight="1" x14ac:dyDescent="0.15">
      <c r="A13" s="259"/>
      <c r="AK13" s="1142" t="s">
        <v>434</v>
      </c>
      <c r="AL13" s="1143"/>
      <c r="AM13" s="1143"/>
      <c r="AN13" s="1144"/>
      <c r="AO13" s="277" t="s">
        <v>432</v>
      </c>
      <c r="AP13" s="277" t="s">
        <v>432</v>
      </c>
      <c r="AQ13" s="278">
        <v>7660</v>
      </c>
      <c r="AR13" s="279" t="s">
        <v>432</v>
      </c>
    </row>
    <row r="14" spans="1:46" ht="13.5" customHeight="1" x14ac:dyDescent="0.15">
      <c r="A14" s="259"/>
      <c r="AK14" s="1142" t="s">
        <v>435</v>
      </c>
      <c r="AL14" s="1143"/>
      <c r="AM14" s="1143"/>
      <c r="AN14" s="1144"/>
      <c r="AO14" s="277">
        <v>5678</v>
      </c>
      <c r="AP14" s="277">
        <v>2692</v>
      </c>
      <c r="AQ14" s="278">
        <v>3562</v>
      </c>
      <c r="AR14" s="279">
        <v>-24.4</v>
      </c>
    </row>
    <row r="15" spans="1:46" ht="13.5" customHeight="1" x14ac:dyDescent="0.15">
      <c r="A15" s="259"/>
      <c r="AK15" s="1145" t="s">
        <v>436</v>
      </c>
      <c r="AL15" s="1146"/>
      <c r="AM15" s="1146"/>
      <c r="AN15" s="1147"/>
      <c r="AO15" s="277">
        <v>-40490</v>
      </c>
      <c r="AP15" s="277">
        <v>-19199</v>
      </c>
      <c r="AQ15" s="278">
        <v>-14691</v>
      </c>
      <c r="AR15" s="279">
        <v>30.7</v>
      </c>
    </row>
    <row r="16" spans="1:46" x14ac:dyDescent="0.15">
      <c r="A16" s="259"/>
      <c r="AK16" s="1145" t="s">
        <v>104</v>
      </c>
      <c r="AL16" s="1146"/>
      <c r="AM16" s="1146"/>
      <c r="AN16" s="1147"/>
      <c r="AO16" s="277">
        <v>599768</v>
      </c>
      <c r="AP16" s="277">
        <v>284385</v>
      </c>
      <c r="AQ16" s="278">
        <v>227703</v>
      </c>
      <c r="AR16" s="279">
        <v>24.9</v>
      </c>
    </row>
    <row r="17" spans="1:46" x14ac:dyDescent="0.15">
      <c r="A17" s="259"/>
    </row>
    <row r="18" spans="1:46" x14ac:dyDescent="0.15">
      <c r="A18" s="259"/>
      <c r="AQ18" s="280"/>
      <c r="AR18" s="280"/>
    </row>
    <row r="19" spans="1:46" x14ac:dyDescent="0.15">
      <c r="A19" s="259"/>
      <c r="AK19" s="255" t="s">
        <v>437</v>
      </c>
    </row>
    <row r="20" spans="1:46" x14ac:dyDescent="0.15">
      <c r="A20" s="259"/>
      <c r="AK20" s="281"/>
      <c r="AL20" s="282"/>
      <c r="AM20" s="282"/>
      <c r="AN20" s="283"/>
      <c r="AO20" s="284" t="s">
        <v>438</v>
      </c>
      <c r="AP20" s="285" t="s">
        <v>439</v>
      </c>
      <c r="AQ20" s="286" t="s">
        <v>440</v>
      </c>
      <c r="AR20" s="287"/>
    </row>
    <row r="21" spans="1:46" s="260" customFormat="1" x14ac:dyDescent="0.15">
      <c r="A21" s="288"/>
      <c r="AK21" s="1148" t="s">
        <v>441</v>
      </c>
      <c r="AL21" s="1149"/>
      <c r="AM21" s="1149"/>
      <c r="AN21" s="1150"/>
      <c r="AO21" s="289">
        <v>25.13</v>
      </c>
      <c r="AP21" s="290">
        <v>19.649999999999999</v>
      </c>
      <c r="AQ21" s="291">
        <v>5.48</v>
      </c>
      <c r="AS21" s="292"/>
      <c r="AT21" s="288"/>
    </row>
    <row r="22" spans="1:46" s="260" customFormat="1" x14ac:dyDescent="0.15">
      <c r="A22" s="288"/>
      <c r="AK22" s="1148" t="s">
        <v>442</v>
      </c>
      <c r="AL22" s="1149"/>
      <c r="AM22" s="1149"/>
      <c r="AN22" s="1150"/>
      <c r="AO22" s="293">
        <v>94</v>
      </c>
      <c r="AP22" s="294">
        <v>95</v>
      </c>
      <c r="AQ22" s="295">
        <v>-1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41" t="s">
        <v>443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row>
    <row r="27" spans="1:46" x14ac:dyDescent="0.15">
      <c r="A27" s="300"/>
      <c r="AS27" s="255"/>
      <c r="AT27" s="255"/>
    </row>
    <row r="28" spans="1:46" ht="17.25" x14ac:dyDescent="0.15">
      <c r="A28" s="256" t="s">
        <v>444</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445</v>
      </c>
      <c r="AL29" s="260"/>
      <c r="AM29" s="260"/>
      <c r="AN29" s="260"/>
      <c r="AS29" s="302"/>
    </row>
    <row r="30" spans="1:46" ht="13.5" customHeight="1" x14ac:dyDescent="0.15">
      <c r="A30" s="259"/>
      <c r="AK30" s="262"/>
      <c r="AL30" s="263"/>
      <c r="AM30" s="263"/>
      <c r="AN30" s="264"/>
      <c r="AO30" s="1130" t="s">
        <v>424</v>
      </c>
      <c r="AP30" s="265"/>
      <c r="AQ30" s="266" t="s">
        <v>425</v>
      </c>
      <c r="AR30" s="267"/>
    </row>
    <row r="31" spans="1:46" x14ac:dyDescent="0.15">
      <c r="A31" s="259"/>
      <c r="AK31" s="268"/>
      <c r="AL31" s="269"/>
      <c r="AM31" s="269"/>
      <c r="AN31" s="270"/>
      <c r="AO31" s="1131"/>
      <c r="AP31" s="271" t="s">
        <v>426</v>
      </c>
      <c r="AQ31" s="272" t="s">
        <v>427</v>
      </c>
      <c r="AR31" s="273" t="s">
        <v>428</v>
      </c>
    </row>
    <row r="32" spans="1:46" ht="27" customHeight="1" x14ac:dyDescent="0.15">
      <c r="A32" s="259"/>
      <c r="AK32" s="1132" t="s">
        <v>446</v>
      </c>
      <c r="AL32" s="1133"/>
      <c r="AM32" s="1133"/>
      <c r="AN32" s="1134"/>
      <c r="AO32" s="303">
        <v>317686</v>
      </c>
      <c r="AP32" s="303">
        <v>150633</v>
      </c>
      <c r="AQ32" s="304">
        <v>121678</v>
      </c>
      <c r="AR32" s="305">
        <v>23.8</v>
      </c>
    </row>
    <row r="33" spans="1:46" ht="13.5" customHeight="1" x14ac:dyDescent="0.15">
      <c r="A33" s="259"/>
      <c r="AK33" s="1132" t="s">
        <v>447</v>
      </c>
      <c r="AL33" s="1133"/>
      <c r="AM33" s="1133"/>
      <c r="AN33" s="1134"/>
      <c r="AO33" s="303" t="s">
        <v>432</v>
      </c>
      <c r="AP33" s="303" t="s">
        <v>432</v>
      </c>
      <c r="AQ33" s="304" t="s">
        <v>432</v>
      </c>
      <c r="AR33" s="305" t="s">
        <v>432</v>
      </c>
    </row>
    <row r="34" spans="1:46" ht="27" customHeight="1" x14ac:dyDescent="0.15">
      <c r="A34" s="259"/>
      <c r="AK34" s="1132" t="s">
        <v>448</v>
      </c>
      <c r="AL34" s="1133"/>
      <c r="AM34" s="1133"/>
      <c r="AN34" s="1134"/>
      <c r="AO34" s="303" t="s">
        <v>432</v>
      </c>
      <c r="AP34" s="303" t="s">
        <v>432</v>
      </c>
      <c r="AQ34" s="304" t="s">
        <v>432</v>
      </c>
      <c r="AR34" s="305" t="s">
        <v>432</v>
      </c>
    </row>
    <row r="35" spans="1:46" ht="27" customHeight="1" x14ac:dyDescent="0.15">
      <c r="A35" s="259"/>
      <c r="AK35" s="1132" t="s">
        <v>449</v>
      </c>
      <c r="AL35" s="1133"/>
      <c r="AM35" s="1133"/>
      <c r="AN35" s="1134"/>
      <c r="AO35" s="303">
        <v>168083</v>
      </c>
      <c r="AP35" s="303">
        <v>79698</v>
      </c>
      <c r="AQ35" s="304">
        <v>32449</v>
      </c>
      <c r="AR35" s="305">
        <v>145.6</v>
      </c>
    </row>
    <row r="36" spans="1:46" ht="27" customHeight="1" x14ac:dyDescent="0.15">
      <c r="A36" s="259"/>
      <c r="AK36" s="1132" t="s">
        <v>450</v>
      </c>
      <c r="AL36" s="1133"/>
      <c r="AM36" s="1133"/>
      <c r="AN36" s="1134"/>
      <c r="AO36" s="303">
        <v>6922</v>
      </c>
      <c r="AP36" s="303">
        <v>3282</v>
      </c>
      <c r="AQ36" s="304">
        <v>2852</v>
      </c>
      <c r="AR36" s="305">
        <v>15.1</v>
      </c>
    </row>
    <row r="37" spans="1:46" ht="13.5" customHeight="1" x14ac:dyDescent="0.15">
      <c r="A37" s="259"/>
      <c r="AK37" s="1132" t="s">
        <v>451</v>
      </c>
      <c r="AL37" s="1133"/>
      <c r="AM37" s="1133"/>
      <c r="AN37" s="1134"/>
      <c r="AO37" s="303">
        <v>134</v>
      </c>
      <c r="AP37" s="303">
        <v>64</v>
      </c>
      <c r="AQ37" s="304">
        <v>591</v>
      </c>
      <c r="AR37" s="305">
        <v>-89.2</v>
      </c>
    </row>
    <row r="38" spans="1:46" ht="27" customHeight="1" x14ac:dyDescent="0.15">
      <c r="A38" s="259"/>
      <c r="AK38" s="1135" t="s">
        <v>452</v>
      </c>
      <c r="AL38" s="1136"/>
      <c r="AM38" s="1136"/>
      <c r="AN38" s="1137"/>
      <c r="AO38" s="306" t="s">
        <v>432</v>
      </c>
      <c r="AP38" s="306" t="s">
        <v>432</v>
      </c>
      <c r="AQ38" s="307">
        <v>14</v>
      </c>
      <c r="AR38" s="295" t="s">
        <v>432</v>
      </c>
      <c r="AS38" s="302"/>
    </row>
    <row r="39" spans="1:46" x14ac:dyDescent="0.15">
      <c r="A39" s="259"/>
      <c r="AK39" s="1135" t="s">
        <v>453</v>
      </c>
      <c r="AL39" s="1136"/>
      <c r="AM39" s="1136"/>
      <c r="AN39" s="1137"/>
      <c r="AO39" s="303" t="s">
        <v>432</v>
      </c>
      <c r="AP39" s="303" t="s">
        <v>432</v>
      </c>
      <c r="AQ39" s="304">
        <v>-2546</v>
      </c>
      <c r="AR39" s="305" t="s">
        <v>432</v>
      </c>
      <c r="AS39" s="302"/>
    </row>
    <row r="40" spans="1:46" ht="27" customHeight="1" x14ac:dyDescent="0.15">
      <c r="A40" s="259"/>
      <c r="AK40" s="1132" t="s">
        <v>454</v>
      </c>
      <c r="AL40" s="1133"/>
      <c r="AM40" s="1133"/>
      <c r="AN40" s="1134"/>
      <c r="AO40" s="303">
        <v>-260709</v>
      </c>
      <c r="AP40" s="303">
        <v>-123617</v>
      </c>
      <c r="AQ40" s="304">
        <v>-115284</v>
      </c>
      <c r="AR40" s="305">
        <v>7.2</v>
      </c>
      <c r="AS40" s="302"/>
    </row>
    <row r="41" spans="1:46" x14ac:dyDescent="0.15">
      <c r="A41" s="259"/>
      <c r="AK41" s="1138" t="s">
        <v>215</v>
      </c>
      <c r="AL41" s="1139"/>
      <c r="AM41" s="1139"/>
      <c r="AN41" s="1140"/>
      <c r="AO41" s="303">
        <v>232116</v>
      </c>
      <c r="AP41" s="303">
        <v>110060</v>
      </c>
      <c r="AQ41" s="304">
        <v>39754</v>
      </c>
      <c r="AR41" s="305">
        <v>176.9</v>
      </c>
      <c r="AS41" s="302"/>
    </row>
    <row r="42" spans="1:46" x14ac:dyDescent="0.15">
      <c r="A42" s="259"/>
      <c r="AK42" s="308" t="s">
        <v>455</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456</v>
      </c>
    </row>
    <row r="48" spans="1:46" x14ac:dyDescent="0.15">
      <c r="A48" s="259"/>
      <c r="AK48" s="313" t="s">
        <v>457</v>
      </c>
      <c r="AL48" s="313"/>
      <c r="AM48" s="313"/>
      <c r="AN48" s="313"/>
      <c r="AO48" s="313"/>
      <c r="AP48" s="313"/>
      <c r="AQ48" s="314"/>
      <c r="AR48" s="313"/>
    </row>
    <row r="49" spans="1:44" ht="13.5" customHeight="1" x14ac:dyDescent="0.15">
      <c r="A49" s="259"/>
      <c r="AK49" s="315"/>
      <c r="AL49" s="316"/>
      <c r="AM49" s="1125" t="s">
        <v>424</v>
      </c>
      <c r="AN49" s="1127" t="s">
        <v>458</v>
      </c>
      <c r="AO49" s="1128"/>
      <c r="AP49" s="1128"/>
      <c r="AQ49" s="1128"/>
      <c r="AR49" s="1129"/>
    </row>
    <row r="50" spans="1:44" x14ac:dyDescent="0.15">
      <c r="A50" s="259"/>
      <c r="AK50" s="317"/>
      <c r="AL50" s="318"/>
      <c r="AM50" s="1126"/>
      <c r="AN50" s="319" t="s">
        <v>459</v>
      </c>
      <c r="AO50" s="320" t="s">
        <v>460</v>
      </c>
      <c r="AP50" s="321" t="s">
        <v>461</v>
      </c>
      <c r="AQ50" s="322" t="s">
        <v>462</v>
      </c>
      <c r="AR50" s="323" t="s">
        <v>463</v>
      </c>
    </row>
    <row r="51" spans="1:44" x14ac:dyDescent="0.15">
      <c r="A51" s="259"/>
      <c r="AK51" s="315" t="s">
        <v>464</v>
      </c>
      <c r="AL51" s="316"/>
      <c r="AM51" s="324">
        <v>318592</v>
      </c>
      <c r="AN51" s="325">
        <v>139917</v>
      </c>
      <c r="AO51" s="326">
        <v>-34.9</v>
      </c>
      <c r="AP51" s="327">
        <v>228215</v>
      </c>
      <c r="AQ51" s="328">
        <v>-14.8</v>
      </c>
      <c r="AR51" s="329">
        <v>-20.100000000000001</v>
      </c>
    </row>
    <row r="52" spans="1:44" x14ac:dyDescent="0.15">
      <c r="A52" s="259"/>
      <c r="AK52" s="330"/>
      <c r="AL52" s="331" t="s">
        <v>465</v>
      </c>
      <c r="AM52" s="332">
        <v>199353</v>
      </c>
      <c r="AN52" s="333">
        <v>87551</v>
      </c>
      <c r="AO52" s="334">
        <v>-44.8</v>
      </c>
      <c r="AP52" s="335">
        <v>117571</v>
      </c>
      <c r="AQ52" s="336">
        <v>10.5</v>
      </c>
      <c r="AR52" s="337">
        <v>-55.3</v>
      </c>
    </row>
    <row r="53" spans="1:44" x14ac:dyDescent="0.15">
      <c r="A53" s="259"/>
      <c r="AK53" s="315" t="s">
        <v>466</v>
      </c>
      <c r="AL53" s="316"/>
      <c r="AM53" s="324">
        <v>664975</v>
      </c>
      <c r="AN53" s="325">
        <v>300350</v>
      </c>
      <c r="AO53" s="326">
        <v>114.7</v>
      </c>
      <c r="AP53" s="327">
        <v>264232</v>
      </c>
      <c r="AQ53" s="328">
        <v>15.8</v>
      </c>
      <c r="AR53" s="329">
        <v>98.9</v>
      </c>
    </row>
    <row r="54" spans="1:44" x14ac:dyDescent="0.15">
      <c r="A54" s="259"/>
      <c r="AK54" s="330"/>
      <c r="AL54" s="331" t="s">
        <v>465</v>
      </c>
      <c r="AM54" s="332">
        <v>233476</v>
      </c>
      <c r="AN54" s="333">
        <v>105454</v>
      </c>
      <c r="AO54" s="334">
        <v>20.399999999999999</v>
      </c>
      <c r="AP54" s="335">
        <v>133959</v>
      </c>
      <c r="AQ54" s="336">
        <v>13.9</v>
      </c>
      <c r="AR54" s="337">
        <v>6.5</v>
      </c>
    </row>
    <row r="55" spans="1:44" x14ac:dyDescent="0.15">
      <c r="A55" s="259"/>
      <c r="AK55" s="315" t="s">
        <v>467</v>
      </c>
      <c r="AL55" s="316"/>
      <c r="AM55" s="324">
        <v>338704</v>
      </c>
      <c r="AN55" s="325">
        <v>155511</v>
      </c>
      <c r="AO55" s="326">
        <v>-48.2</v>
      </c>
      <c r="AP55" s="327">
        <v>263613</v>
      </c>
      <c r="AQ55" s="328">
        <v>-0.2</v>
      </c>
      <c r="AR55" s="329">
        <v>-48</v>
      </c>
    </row>
    <row r="56" spans="1:44" x14ac:dyDescent="0.15">
      <c r="A56" s="259"/>
      <c r="AK56" s="330"/>
      <c r="AL56" s="331" t="s">
        <v>465</v>
      </c>
      <c r="AM56" s="332">
        <v>181910</v>
      </c>
      <c r="AN56" s="333">
        <v>83522</v>
      </c>
      <c r="AO56" s="334">
        <v>-20.8</v>
      </c>
      <c r="AP56" s="335">
        <v>128823</v>
      </c>
      <c r="AQ56" s="336">
        <v>-3.8</v>
      </c>
      <c r="AR56" s="337">
        <v>-17</v>
      </c>
    </row>
    <row r="57" spans="1:44" x14ac:dyDescent="0.15">
      <c r="A57" s="259"/>
      <c r="AK57" s="315" t="s">
        <v>468</v>
      </c>
      <c r="AL57" s="316"/>
      <c r="AM57" s="324">
        <v>252321</v>
      </c>
      <c r="AN57" s="325">
        <v>117852</v>
      </c>
      <c r="AO57" s="326">
        <v>-24.2</v>
      </c>
      <c r="AP57" s="327">
        <v>330026</v>
      </c>
      <c r="AQ57" s="328">
        <v>25.2</v>
      </c>
      <c r="AR57" s="329">
        <v>-49.4</v>
      </c>
    </row>
    <row r="58" spans="1:44" x14ac:dyDescent="0.15">
      <c r="A58" s="259"/>
      <c r="AK58" s="330"/>
      <c r="AL58" s="331" t="s">
        <v>465</v>
      </c>
      <c r="AM58" s="332">
        <v>115703</v>
      </c>
      <c r="AN58" s="333">
        <v>54042</v>
      </c>
      <c r="AO58" s="334">
        <v>-35.299999999999997</v>
      </c>
      <c r="AP58" s="335">
        <v>141075</v>
      </c>
      <c r="AQ58" s="336">
        <v>9.5</v>
      </c>
      <c r="AR58" s="337">
        <v>-44.8</v>
      </c>
    </row>
    <row r="59" spans="1:44" x14ac:dyDescent="0.15">
      <c r="A59" s="259"/>
      <c r="AK59" s="315" t="s">
        <v>469</v>
      </c>
      <c r="AL59" s="316"/>
      <c r="AM59" s="324">
        <v>278185</v>
      </c>
      <c r="AN59" s="325">
        <v>131904</v>
      </c>
      <c r="AO59" s="326">
        <v>11.9</v>
      </c>
      <c r="AP59" s="327">
        <v>278179</v>
      </c>
      <c r="AQ59" s="328">
        <v>-15.7</v>
      </c>
      <c r="AR59" s="329">
        <v>27.6</v>
      </c>
    </row>
    <row r="60" spans="1:44" x14ac:dyDescent="0.15">
      <c r="A60" s="259"/>
      <c r="AK60" s="330"/>
      <c r="AL60" s="331" t="s">
        <v>465</v>
      </c>
      <c r="AM60" s="332">
        <v>125024</v>
      </c>
      <c r="AN60" s="333">
        <v>59281</v>
      </c>
      <c r="AO60" s="334">
        <v>9.6999999999999993</v>
      </c>
      <c r="AP60" s="335">
        <v>122182</v>
      </c>
      <c r="AQ60" s="336">
        <v>-13.4</v>
      </c>
      <c r="AR60" s="337">
        <v>23.1</v>
      </c>
    </row>
    <row r="61" spans="1:44" x14ac:dyDescent="0.15">
      <c r="A61" s="259"/>
      <c r="AK61" s="315" t="s">
        <v>470</v>
      </c>
      <c r="AL61" s="338"/>
      <c r="AM61" s="324">
        <v>370555</v>
      </c>
      <c r="AN61" s="325">
        <v>169107</v>
      </c>
      <c r="AO61" s="326">
        <v>3.9</v>
      </c>
      <c r="AP61" s="327">
        <v>272853</v>
      </c>
      <c r="AQ61" s="339">
        <v>2.1</v>
      </c>
      <c r="AR61" s="329">
        <v>1.8</v>
      </c>
    </row>
    <row r="62" spans="1:44" x14ac:dyDescent="0.15">
      <c r="A62" s="259"/>
      <c r="AK62" s="330"/>
      <c r="AL62" s="331" t="s">
        <v>465</v>
      </c>
      <c r="AM62" s="332">
        <v>171093</v>
      </c>
      <c r="AN62" s="333">
        <v>77970</v>
      </c>
      <c r="AO62" s="334">
        <v>-14.2</v>
      </c>
      <c r="AP62" s="335">
        <v>128722</v>
      </c>
      <c r="AQ62" s="336">
        <v>3.3</v>
      </c>
      <c r="AR62" s="337">
        <v>-17.5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UDoImerpYRLDpHqWT+LCpDCRQMgR1FMQZau3jYf1q8gXPesPcIFvz7crCPRb8eM4x2Idc1H9FRDtFSDra1ki3A==" saltValue="YCgKUY+K0khahBVlqhsO5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421</v>
      </c>
    </row>
    <row r="121" spans="125:125" ht="13.5" hidden="1" customHeight="1" x14ac:dyDescent="0.15">
      <c r="DU121" s="253"/>
    </row>
  </sheetData>
  <sheetProtection algorithmName="SHA-512" hashValue="SMmw8+6un6cxsSQuC8n0CAkTmuLbEhz6oAvaJLoEfsdWeMrDbLPaK5nIWZF4BGnyt6j8kCUr08BFzjdKSTFPOw==" saltValue="vmXQJFqCGXTuqLniwkeil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421</v>
      </c>
    </row>
  </sheetData>
  <sheetProtection algorithmName="SHA-512" hashValue="apWZVZ4RxxcPCPn/cT+VjtnvcFMQUsLu0p+QMaY6ngSygeg99w2PcMaOqsCATXtK3KEmUM54XB3uAAougVoSSQ==" saltValue="u5yqsE0fMeUQ25v41Csvx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471</v>
      </c>
    </row>
    <row r="46" spans="2:10" ht="29.25" customHeight="1" thickBot="1" x14ac:dyDescent="0.25">
      <c r="B46" s="4" t="s">
        <v>7</v>
      </c>
      <c r="C46" s="5"/>
      <c r="D46" s="5"/>
      <c r="E46" s="6" t="s">
        <v>472</v>
      </c>
      <c r="F46" s="7" t="s">
        <v>473</v>
      </c>
      <c r="G46" s="8" t="s">
        <v>474</v>
      </c>
      <c r="H46" s="8" t="s">
        <v>475</v>
      </c>
      <c r="I46" s="8" t="s">
        <v>476</v>
      </c>
      <c r="J46" s="9" t="s">
        <v>477</v>
      </c>
    </row>
    <row r="47" spans="2:10" ht="57.75" customHeight="1" x14ac:dyDescent="0.15">
      <c r="B47" s="10"/>
      <c r="C47" s="1151" t="s">
        <v>478</v>
      </c>
      <c r="D47" s="1151"/>
      <c r="E47" s="1152"/>
      <c r="F47" s="11">
        <v>62.83</v>
      </c>
      <c r="G47" s="12">
        <v>59.19</v>
      </c>
      <c r="H47" s="12">
        <v>55.04</v>
      </c>
      <c r="I47" s="12">
        <v>56.28</v>
      </c>
      <c r="J47" s="13">
        <v>58.12</v>
      </c>
    </row>
    <row r="48" spans="2:10" ht="57.75" customHeight="1" x14ac:dyDescent="0.15">
      <c r="B48" s="14"/>
      <c r="C48" s="1153" t="s">
        <v>479</v>
      </c>
      <c r="D48" s="1153"/>
      <c r="E48" s="1154"/>
      <c r="F48" s="15">
        <v>20.71</v>
      </c>
      <c r="G48" s="16">
        <v>21.59</v>
      </c>
      <c r="H48" s="16">
        <v>21.24</v>
      </c>
      <c r="I48" s="16">
        <v>21.49</v>
      </c>
      <c r="J48" s="17">
        <v>20.43</v>
      </c>
    </row>
    <row r="49" spans="2:10" ht="57.75" customHeight="1" thickBot="1" x14ac:dyDescent="0.2">
      <c r="B49" s="18"/>
      <c r="C49" s="1155" t="s">
        <v>480</v>
      </c>
      <c r="D49" s="1155"/>
      <c r="E49" s="1156"/>
      <c r="F49" s="19" t="s">
        <v>481</v>
      </c>
      <c r="G49" s="20" t="s">
        <v>482</v>
      </c>
      <c r="H49" s="20">
        <v>1.18</v>
      </c>
      <c r="I49" s="20">
        <v>9.83</v>
      </c>
      <c r="J49" s="21" t="s">
        <v>483</v>
      </c>
    </row>
    <row r="50" spans="2:10" x14ac:dyDescent="0.15"/>
  </sheetData>
  <sheetProtection algorithmName="SHA-512" hashValue="weSgBM4LiOL+3StC9FC+V8xDi2aPm3iJQyOrVGDKTEWdPA/95YY1F/zSkpXsxuWW0SLXmUDzsCtyzKnK/QJkJw==" saltValue="p2dn3j2PAP4r+BAC5gxN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471</v>
      </c>
      <c r="K32" s="22"/>
      <c r="L32" s="22"/>
      <c r="M32" s="22"/>
      <c r="N32" s="22"/>
      <c r="O32" s="22"/>
      <c r="P32" s="22"/>
    </row>
    <row r="33" spans="1:16" ht="39" customHeight="1" thickBot="1" x14ac:dyDescent="0.25">
      <c r="A33" s="22"/>
      <c r="B33" s="25" t="s">
        <v>484</v>
      </c>
      <c r="C33" s="26"/>
      <c r="D33" s="26"/>
      <c r="E33" s="27" t="s">
        <v>472</v>
      </c>
      <c r="F33" s="28" t="s">
        <v>473</v>
      </c>
      <c r="G33" s="29" t="s">
        <v>474</v>
      </c>
      <c r="H33" s="29" t="s">
        <v>475</v>
      </c>
      <c r="I33" s="29" t="s">
        <v>476</v>
      </c>
      <c r="J33" s="30" t="s">
        <v>477</v>
      </c>
      <c r="K33" s="22"/>
      <c r="L33" s="22"/>
      <c r="M33" s="22"/>
      <c r="N33" s="22"/>
      <c r="O33" s="22"/>
      <c r="P33" s="22"/>
    </row>
    <row r="34" spans="1:16" ht="39" customHeight="1" x14ac:dyDescent="0.15">
      <c r="A34" s="22"/>
      <c r="B34" s="31"/>
      <c r="C34" s="1161" t="s">
        <v>485</v>
      </c>
      <c r="D34" s="1161"/>
      <c r="E34" s="1162"/>
      <c r="F34" s="32">
        <v>20.7</v>
      </c>
      <c r="G34" s="33">
        <v>21.59</v>
      </c>
      <c r="H34" s="33">
        <v>21.23</v>
      </c>
      <c r="I34" s="33">
        <v>21.49</v>
      </c>
      <c r="J34" s="34">
        <v>20.420000000000002</v>
      </c>
      <c r="K34" s="22"/>
      <c r="L34" s="22"/>
      <c r="M34" s="22"/>
      <c r="N34" s="22"/>
      <c r="O34" s="22"/>
      <c r="P34" s="22"/>
    </row>
    <row r="35" spans="1:16" ht="39" customHeight="1" x14ac:dyDescent="0.15">
      <c r="A35" s="22"/>
      <c r="B35" s="35"/>
      <c r="C35" s="1157" t="s">
        <v>486</v>
      </c>
      <c r="D35" s="1157"/>
      <c r="E35" s="1158"/>
      <c r="F35" s="36">
        <v>0.9</v>
      </c>
      <c r="G35" s="37">
        <v>0.6</v>
      </c>
      <c r="H35" s="37">
        <v>0.41</v>
      </c>
      <c r="I35" s="37">
        <v>0.27</v>
      </c>
      <c r="J35" s="38">
        <v>2.62</v>
      </c>
      <c r="K35" s="22"/>
      <c r="L35" s="22"/>
      <c r="M35" s="22"/>
      <c r="N35" s="22"/>
      <c r="O35" s="22"/>
      <c r="P35" s="22"/>
    </row>
    <row r="36" spans="1:16" ht="39" customHeight="1" x14ac:dyDescent="0.15">
      <c r="A36" s="22"/>
      <c r="B36" s="35"/>
      <c r="C36" s="1157" t="s">
        <v>487</v>
      </c>
      <c r="D36" s="1157"/>
      <c r="E36" s="1158"/>
      <c r="F36" s="36">
        <v>2.14</v>
      </c>
      <c r="G36" s="37">
        <v>2.15</v>
      </c>
      <c r="H36" s="37">
        <v>2.4700000000000002</v>
      </c>
      <c r="I36" s="37">
        <v>1.75</v>
      </c>
      <c r="J36" s="38">
        <v>1.91</v>
      </c>
      <c r="K36" s="22"/>
      <c r="L36" s="22"/>
      <c r="M36" s="22"/>
      <c r="N36" s="22"/>
      <c r="O36" s="22"/>
      <c r="P36" s="22"/>
    </row>
    <row r="37" spans="1:16" ht="39" customHeight="1" x14ac:dyDescent="0.15">
      <c r="A37" s="22"/>
      <c r="B37" s="35"/>
      <c r="C37" s="1157" t="s">
        <v>488</v>
      </c>
      <c r="D37" s="1157"/>
      <c r="E37" s="1158"/>
      <c r="F37" s="36">
        <v>6.05</v>
      </c>
      <c r="G37" s="37">
        <v>1.81</v>
      </c>
      <c r="H37" s="37">
        <v>0.98</v>
      </c>
      <c r="I37" s="37">
        <v>0.59</v>
      </c>
      <c r="J37" s="38">
        <v>1.08</v>
      </c>
      <c r="K37" s="22"/>
      <c r="L37" s="22"/>
      <c r="M37" s="22"/>
      <c r="N37" s="22"/>
      <c r="O37" s="22"/>
      <c r="P37" s="22"/>
    </row>
    <row r="38" spans="1:16" ht="39" customHeight="1" x14ac:dyDescent="0.15">
      <c r="A38" s="22"/>
      <c r="B38" s="35"/>
      <c r="C38" s="1157" t="s">
        <v>489</v>
      </c>
      <c r="D38" s="1157"/>
      <c r="E38" s="1158"/>
      <c r="F38" s="36">
        <v>1.81</v>
      </c>
      <c r="G38" s="37">
        <v>0.13</v>
      </c>
      <c r="H38" s="37">
        <v>0.36</v>
      </c>
      <c r="I38" s="37">
        <v>0.68</v>
      </c>
      <c r="J38" s="38">
        <v>0.65</v>
      </c>
      <c r="K38" s="22"/>
      <c r="L38" s="22"/>
      <c r="M38" s="22"/>
      <c r="N38" s="22"/>
      <c r="O38" s="22"/>
      <c r="P38" s="22"/>
    </row>
    <row r="39" spans="1:16" ht="39" customHeight="1" x14ac:dyDescent="0.15">
      <c r="A39" s="22"/>
      <c r="B39" s="35"/>
      <c r="C39" s="1157" t="s">
        <v>490</v>
      </c>
      <c r="D39" s="1157"/>
      <c r="E39" s="1158"/>
      <c r="F39" s="36">
        <v>0.42</v>
      </c>
      <c r="G39" s="37">
        <v>0.46</v>
      </c>
      <c r="H39" s="37">
        <v>0.48</v>
      </c>
      <c r="I39" s="37">
        <v>0.46</v>
      </c>
      <c r="J39" s="38">
        <v>0.49</v>
      </c>
      <c r="K39" s="22"/>
      <c r="L39" s="22"/>
      <c r="M39" s="22"/>
      <c r="N39" s="22"/>
      <c r="O39" s="22"/>
      <c r="P39" s="22"/>
    </row>
    <row r="40" spans="1:16" ht="39" customHeight="1" x14ac:dyDescent="0.15">
      <c r="A40" s="22"/>
      <c r="B40" s="35"/>
      <c r="C40" s="1157" t="s">
        <v>491</v>
      </c>
      <c r="D40" s="1157"/>
      <c r="E40" s="1158"/>
      <c r="F40" s="36">
        <v>0.16</v>
      </c>
      <c r="G40" s="37">
        <v>0.1</v>
      </c>
      <c r="H40" s="37">
        <v>7.0000000000000007E-2</v>
      </c>
      <c r="I40" s="37">
        <v>0.06</v>
      </c>
      <c r="J40" s="38">
        <v>0.31</v>
      </c>
      <c r="K40" s="22"/>
      <c r="L40" s="22"/>
      <c r="M40" s="22"/>
      <c r="N40" s="22"/>
      <c r="O40" s="22"/>
      <c r="P40" s="22"/>
    </row>
    <row r="41" spans="1:16" ht="39" customHeight="1" x14ac:dyDescent="0.15">
      <c r="A41" s="22"/>
      <c r="B41" s="35"/>
      <c r="C41" s="1157"/>
      <c r="D41" s="1157"/>
      <c r="E41" s="1158"/>
      <c r="F41" s="36"/>
      <c r="G41" s="37"/>
      <c r="H41" s="37"/>
      <c r="I41" s="37"/>
      <c r="J41" s="38"/>
      <c r="K41" s="22"/>
      <c r="L41" s="22"/>
      <c r="M41" s="22"/>
      <c r="N41" s="22"/>
      <c r="O41" s="22"/>
      <c r="P41" s="22"/>
    </row>
    <row r="42" spans="1:16" ht="39" customHeight="1" x14ac:dyDescent="0.15">
      <c r="A42" s="22"/>
      <c r="B42" s="39"/>
      <c r="C42" s="1157" t="s">
        <v>492</v>
      </c>
      <c r="D42" s="1157"/>
      <c r="E42" s="1158"/>
      <c r="F42" s="36" t="s">
        <v>432</v>
      </c>
      <c r="G42" s="37" t="s">
        <v>432</v>
      </c>
      <c r="H42" s="37" t="s">
        <v>432</v>
      </c>
      <c r="I42" s="37" t="s">
        <v>432</v>
      </c>
      <c r="J42" s="38" t="s">
        <v>432</v>
      </c>
      <c r="K42" s="22"/>
      <c r="L42" s="22"/>
      <c r="M42" s="22"/>
      <c r="N42" s="22"/>
      <c r="O42" s="22"/>
      <c r="P42" s="22"/>
    </row>
    <row r="43" spans="1:16" ht="39" customHeight="1" thickBot="1" x14ac:dyDescent="0.2">
      <c r="A43" s="22"/>
      <c r="B43" s="40"/>
      <c r="C43" s="1159" t="s">
        <v>493</v>
      </c>
      <c r="D43" s="1159"/>
      <c r="E43" s="1160"/>
      <c r="F43" s="41" t="s">
        <v>432</v>
      </c>
      <c r="G43" s="42" t="s">
        <v>432</v>
      </c>
      <c r="H43" s="42" t="s">
        <v>432</v>
      </c>
      <c r="I43" s="42" t="s">
        <v>432</v>
      </c>
      <c r="J43" s="43" t="s">
        <v>432</v>
      </c>
      <c r="K43" s="22"/>
      <c r="L43" s="22"/>
      <c r="M43" s="22"/>
      <c r="N43" s="22"/>
      <c r="O43" s="22"/>
      <c r="P43" s="22"/>
    </row>
    <row r="44" spans="1:16" ht="39" customHeight="1" x14ac:dyDescent="0.15">
      <c r="A44" s="22"/>
      <c r="B44" s="44" t="s">
        <v>494</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U4jWAM3z63rR+fIQK360rf2wGN4Ja6O8Wd8jcjy1HR8DdXWqTQHM9RPXwY3stHLG8ACZes3TpOyo+WF6fcRSdw==" saltValue="Ks7xMSce59+BgblzV4XY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0" zoomScaleNormal="50" zoomScaleSheetLayoutView="55" workbookViewId="0">
      <selection activeCell="O61" sqref="O61"/>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495</v>
      </c>
      <c r="P43" s="46"/>
      <c r="Q43" s="46"/>
      <c r="R43" s="46"/>
      <c r="S43" s="46"/>
      <c r="T43" s="46"/>
      <c r="U43" s="46"/>
    </row>
    <row r="44" spans="1:21" ht="30.75" customHeight="1" thickBot="1" x14ac:dyDescent="0.2">
      <c r="A44" s="46"/>
      <c r="B44" s="49" t="s">
        <v>496</v>
      </c>
      <c r="C44" s="50"/>
      <c r="D44" s="50"/>
      <c r="E44" s="51"/>
      <c r="F44" s="51"/>
      <c r="G44" s="51"/>
      <c r="H44" s="51"/>
      <c r="I44" s="51"/>
      <c r="J44" s="52" t="s">
        <v>472</v>
      </c>
      <c r="K44" s="53" t="s">
        <v>473</v>
      </c>
      <c r="L44" s="54" t="s">
        <v>474</v>
      </c>
      <c r="M44" s="54" t="s">
        <v>475</v>
      </c>
      <c r="N44" s="54" t="s">
        <v>476</v>
      </c>
      <c r="O44" s="55" t="s">
        <v>477</v>
      </c>
      <c r="P44" s="46"/>
      <c r="Q44" s="46"/>
      <c r="R44" s="46"/>
      <c r="S44" s="46"/>
      <c r="T44" s="46"/>
      <c r="U44" s="46"/>
    </row>
    <row r="45" spans="1:21" ht="30.75" customHeight="1" x14ac:dyDescent="0.15">
      <c r="A45" s="46"/>
      <c r="B45" s="1186" t="s">
        <v>497</v>
      </c>
      <c r="C45" s="1187"/>
      <c r="D45" s="56"/>
      <c r="E45" s="1192" t="s">
        <v>498</v>
      </c>
      <c r="F45" s="1192"/>
      <c r="G45" s="1192"/>
      <c r="H45" s="1192"/>
      <c r="I45" s="1192"/>
      <c r="J45" s="1193"/>
      <c r="K45" s="57">
        <v>246</v>
      </c>
      <c r="L45" s="58">
        <v>260</v>
      </c>
      <c r="M45" s="58">
        <v>296</v>
      </c>
      <c r="N45" s="58">
        <v>318</v>
      </c>
      <c r="O45" s="59">
        <v>318</v>
      </c>
      <c r="P45" s="46"/>
      <c r="Q45" s="46"/>
      <c r="R45" s="46"/>
      <c r="S45" s="46"/>
      <c r="T45" s="46"/>
      <c r="U45" s="46"/>
    </row>
    <row r="46" spans="1:21" ht="30.75" customHeight="1" x14ac:dyDescent="0.15">
      <c r="A46" s="46"/>
      <c r="B46" s="1188"/>
      <c r="C46" s="1189"/>
      <c r="D46" s="60"/>
      <c r="E46" s="1165" t="s">
        <v>499</v>
      </c>
      <c r="F46" s="1165"/>
      <c r="G46" s="1165"/>
      <c r="H46" s="1165"/>
      <c r="I46" s="1165"/>
      <c r="J46" s="1166"/>
      <c r="K46" s="61" t="s">
        <v>432</v>
      </c>
      <c r="L46" s="62" t="s">
        <v>432</v>
      </c>
      <c r="M46" s="62" t="s">
        <v>432</v>
      </c>
      <c r="N46" s="62" t="s">
        <v>432</v>
      </c>
      <c r="O46" s="63" t="s">
        <v>432</v>
      </c>
      <c r="P46" s="46"/>
      <c r="Q46" s="46"/>
      <c r="R46" s="46"/>
      <c r="S46" s="46"/>
      <c r="T46" s="46"/>
      <c r="U46" s="46"/>
    </row>
    <row r="47" spans="1:21" ht="30.75" customHeight="1" x14ac:dyDescent="0.15">
      <c r="A47" s="46"/>
      <c r="B47" s="1188"/>
      <c r="C47" s="1189"/>
      <c r="D47" s="60"/>
      <c r="E47" s="1165" t="s">
        <v>500</v>
      </c>
      <c r="F47" s="1165"/>
      <c r="G47" s="1165"/>
      <c r="H47" s="1165"/>
      <c r="I47" s="1165"/>
      <c r="J47" s="1166"/>
      <c r="K47" s="61" t="s">
        <v>432</v>
      </c>
      <c r="L47" s="62" t="s">
        <v>432</v>
      </c>
      <c r="M47" s="62" t="s">
        <v>432</v>
      </c>
      <c r="N47" s="62" t="s">
        <v>432</v>
      </c>
      <c r="O47" s="63" t="s">
        <v>432</v>
      </c>
      <c r="P47" s="46"/>
      <c r="Q47" s="46"/>
      <c r="R47" s="46"/>
      <c r="S47" s="46"/>
      <c r="T47" s="46"/>
      <c r="U47" s="46"/>
    </row>
    <row r="48" spans="1:21" ht="30.75" customHeight="1" x14ac:dyDescent="0.15">
      <c r="A48" s="46"/>
      <c r="B48" s="1188"/>
      <c r="C48" s="1189"/>
      <c r="D48" s="60"/>
      <c r="E48" s="1165" t="s">
        <v>501</v>
      </c>
      <c r="F48" s="1165"/>
      <c r="G48" s="1165"/>
      <c r="H48" s="1165"/>
      <c r="I48" s="1165"/>
      <c r="J48" s="1166"/>
      <c r="K48" s="61">
        <v>128</v>
      </c>
      <c r="L48" s="62">
        <v>140</v>
      </c>
      <c r="M48" s="62">
        <v>150</v>
      </c>
      <c r="N48" s="62">
        <v>161</v>
      </c>
      <c r="O48" s="63">
        <v>168</v>
      </c>
      <c r="P48" s="46"/>
      <c r="Q48" s="46"/>
      <c r="R48" s="46"/>
      <c r="S48" s="46"/>
      <c r="T48" s="46"/>
      <c r="U48" s="46"/>
    </row>
    <row r="49" spans="1:21" ht="30.75" customHeight="1" x14ac:dyDescent="0.15">
      <c r="A49" s="46"/>
      <c r="B49" s="1188"/>
      <c r="C49" s="1189"/>
      <c r="D49" s="60"/>
      <c r="E49" s="1165" t="s">
        <v>502</v>
      </c>
      <c r="F49" s="1165"/>
      <c r="G49" s="1165"/>
      <c r="H49" s="1165"/>
      <c r="I49" s="1165"/>
      <c r="J49" s="1166"/>
      <c r="K49" s="61">
        <v>5</v>
      </c>
      <c r="L49" s="62">
        <v>3</v>
      </c>
      <c r="M49" s="62">
        <v>4</v>
      </c>
      <c r="N49" s="62">
        <v>6</v>
      </c>
      <c r="O49" s="63">
        <v>7</v>
      </c>
      <c r="P49" s="46"/>
      <c r="Q49" s="46"/>
      <c r="R49" s="46"/>
      <c r="S49" s="46"/>
      <c r="T49" s="46"/>
      <c r="U49" s="46"/>
    </row>
    <row r="50" spans="1:21" ht="30.75" customHeight="1" x14ac:dyDescent="0.15">
      <c r="A50" s="46"/>
      <c r="B50" s="1188"/>
      <c r="C50" s="1189"/>
      <c r="D50" s="60"/>
      <c r="E50" s="1165" t="s">
        <v>503</v>
      </c>
      <c r="F50" s="1165"/>
      <c r="G50" s="1165"/>
      <c r="H50" s="1165"/>
      <c r="I50" s="1165"/>
      <c r="J50" s="1166"/>
      <c r="K50" s="61">
        <v>0</v>
      </c>
      <c r="L50" s="62">
        <v>0</v>
      </c>
      <c r="M50" s="62">
        <v>0</v>
      </c>
      <c r="N50" s="62">
        <v>0</v>
      </c>
      <c r="O50" s="63">
        <v>0</v>
      </c>
      <c r="P50" s="46"/>
      <c r="Q50" s="46"/>
      <c r="R50" s="46"/>
      <c r="S50" s="46"/>
      <c r="T50" s="46"/>
      <c r="U50" s="46"/>
    </row>
    <row r="51" spans="1:21" ht="30.75" customHeight="1" x14ac:dyDescent="0.15">
      <c r="A51" s="46"/>
      <c r="B51" s="1190"/>
      <c r="C51" s="1191"/>
      <c r="D51" s="64"/>
      <c r="E51" s="1165" t="s">
        <v>504</v>
      </c>
      <c r="F51" s="1165"/>
      <c r="G51" s="1165"/>
      <c r="H51" s="1165"/>
      <c r="I51" s="1165"/>
      <c r="J51" s="1166"/>
      <c r="K51" s="61" t="s">
        <v>432</v>
      </c>
      <c r="L51" s="62" t="s">
        <v>432</v>
      </c>
      <c r="M51" s="62" t="s">
        <v>432</v>
      </c>
      <c r="N51" s="62" t="s">
        <v>432</v>
      </c>
      <c r="O51" s="63" t="s">
        <v>432</v>
      </c>
      <c r="P51" s="46"/>
      <c r="Q51" s="46"/>
      <c r="R51" s="46"/>
      <c r="S51" s="46"/>
      <c r="T51" s="46"/>
      <c r="U51" s="46"/>
    </row>
    <row r="52" spans="1:21" ht="30.75" customHeight="1" x14ac:dyDescent="0.15">
      <c r="A52" s="46"/>
      <c r="B52" s="1163" t="s">
        <v>505</v>
      </c>
      <c r="C52" s="1164"/>
      <c r="D52" s="64"/>
      <c r="E52" s="1165" t="s">
        <v>506</v>
      </c>
      <c r="F52" s="1165"/>
      <c r="G52" s="1165"/>
      <c r="H52" s="1165"/>
      <c r="I52" s="1165"/>
      <c r="J52" s="1166"/>
      <c r="K52" s="61">
        <v>231</v>
      </c>
      <c r="L52" s="62">
        <v>233</v>
      </c>
      <c r="M52" s="62">
        <v>254</v>
      </c>
      <c r="N52" s="62">
        <v>265</v>
      </c>
      <c r="O52" s="63">
        <v>261</v>
      </c>
      <c r="P52" s="46"/>
      <c r="Q52" s="46"/>
      <c r="R52" s="46"/>
      <c r="S52" s="46"/>
      <c r="T52" s="46"/>
      <c r="U52" s="46"/>
    </row>
    <row r="53" spans="1:21" ht="30.75" customHeight="1" thickBot="1" x14ac:dyDescent="0.2">
      <c r="A53" s="46"/>
      <c r="B53" s="1167" t="s">
        <v>507</v>
      </c>
      <c r="C53" s="1168"/>
      <c r="D53" s="65"/>
      <c r="E53" s="1169" t="s">
        <v>508</v>
      </c>
      <c r="F53" s="1169"/>
      <c r="G53" s="1169"/>
      <c r="H53" s="1169"/>
      <c r="I53" s="1169"/>
      <c r="J53" s="1170"/>
      <c r="K53" s="66">
        <v>148</v>
      </c>
      <c r="L53" s="67">
        <v>170</v>
      </c>
      <c r="M53" s="67">
        <v>196</v>
      </c>
      <c r="N53" s="67">
        <v>220</v>
      </c>
      <c r="O53" s="68">
        <v>232</v>
      </c>
      <c r="P53" s="46"/>
      <c r="Q53" s="46"/>
      <c r="R53" s="46"/>
      <c r="S53" s="46"/>
      <c r="T53" s="46"/>
      <c r="U53" s="46"/>
    </row>
    <row r="54" spans="1:21" ht="24" customHeight="1" x14ac:dyDescent="0.15">
      <c r="A54" s="46"/>
      <c r="B54" s="69" t="s">
        <v>509</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510</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511</v>
      </c>
      <c r="C56" s="71"/>
      <c r="D56" s="71"/>
      <c r="E56" s="71"/>
      <c r="F56" s="71"/>
      <c r="G56" s="71"/>
      <c r="H56" s="71"/>
      <c r="I56" s="71"/>
      <c r="J56" s="71"/>
      <c r="K56" s="72"/>
      <c r="L56" s="72"/>
      <c r="M56" s="72"/>
      <c r="N56" s="72"/>
      <c r="O56" s="73" t="s">
        <v>512</v>
      </c>
      <c r="P56" s="46"/>
      <c r="Q56" s="46"/>
      <c r="R56" s="46"/>
      <c r="S56" s="46"/>
      <c r="T56" s="46"/>
      <c r="U56" s="46"/>
    </row>
    <row r="57" spans="1:21" ht="31.5" customHeight="1" thickBot="1" x14ac:dyDescent="0.2">
      <c r="A57" s="46"/>
      <c r="B57" s="74"/>
      <c r="C57" s="75"/>
      <c r="D57" s="75"/>
      <c r="E57" s="76"/>
      <c r="F57" s="76"/>
      <c r="G57" s="76"/>
      <c r="H57" s="76"/>
      <c r="I57" s="76"/>
      <c r="J57" s="77" t="s">
        <v>472</v>
      </c>
      <c r="K57" s="78" t="s">
        <v>513</v>
      </c>
      <c r="L57" s="79" t="s">
        <v>514</v>
      </c>
      <c r="M57" s="79" t="s">
        <v>515</v>
      </c>
      <c r="N57" s="79" t="s">
        <v>516</v>
      </c>
      <c r="O57" s="80" t="s">
        <v>517</v>
      </c>
      <c r="P57" s="46"/>
      <c r="Q57" s="46"/>
      <c r="R57" s="46"/>
      <c r="S57" s="46"/>
      <c r="T57" s="46"/>
      <c r="U57" s="46"/>
    </row>
    <row r="58" spans="1:21" ht="31.5" customHeight="1" x14ac:dyDescent="0.15">
      <c r="B58" s="1171" t="s">
        <v>518</v>
      </c>
      <c r="C58" s="1172"/>
      <c r="D58" s="1177" t="s">
        <v>519</v>
      </c>
      <c r="E58" s="1178"/>
      <c r="F58" s="1178"/>
      <c r="G58" s="1178"/>
      <c r="H58" s="1178"/>
      <c r="I58" s="1178"/>
      <c r="J58" s="1179"/>
      <c r="K58" s="81" t="s">
        <v>520</v>
      </c>
      <c r="L58" s="82" t="s">
        <v>520</v>
      </c>
      <c r="M58" s="82" t="s">
        <v>520</v>
      </c>
      <c r="N58" s="82" t="s">
        <v>520</v>
      </c>
      <c r="O58" s="83" t="s">
        <v>520</v>
      </c>
    </row>
    <row r="59" spans="1:21" ht="31.5" customHeight="1" x14ac:dyDescent="0.15">
      <c r="B59" s="1173"/>
      <c r="C59" s="1174"/>
      <c r="D59" s="1180" t="s">
        <v>521</v>
      </c>
      <c r="E59" s="1181"/>
      <c r="F59" s="1181"/>
      <c r="G59" s="1181"/>
      <c r="H59" s="1181"/>
      <c r="I59" s="1181"/>
      <c r="J59" s="1182"/>
      <c r="K59" s="84" t="s">
        <v>520</v>
      </c>
      <c r="L59" s="85" t="s">
        <v>520</v>
      </c>
      <c r="M59" s="85" t="s">
        <v>520</v>
      </c>
      <c r="N59" s="85" t="s">
        <v>520</v>
      </c>
      <c r="O59" s="86" t="s">
        <v>520</v>
      </c>
    </row>
    <row r="60" spans="1:21" ht="31.5" customHeight="1" thickBot="1" x14ac:dyDescent="0.2">
      <c r="B60" s="1175"/>
      <c r="C60" s="1176"/>
      <c r="D60" s="1183" t="s">
        <v>522</v>
      </c>
      <c r="E60" s="1184"/>
      <c r="F60" s="1184"/>
      <c r="G60" s="1184"/>
      <c r="H60" s="1184"/>
      <c r="I60" s="1184"/>
      <c r="J60" s="1185"/>
      <c r="K60" s="87" t="s">
        <v>520</v>
      </c>
      <c r="L60" s="88" t="s">
        <v>520</v>
      </c>
      <c r="M60" s="88" t="s">
        <v>520</v>
      </c>
      <c r="N60" s="88" t="s">
        <v>520</v>
      </c>
      <c r="O60" s="89" t="s">
        <v>520</v>
      </c>
    </row>
    <row r="61" spans="1:21" ht="24" customHeight="1" x14ac:dyDescent="0.15">
      <c r="B61" s="90"/>
      <c r="C61" s="90"/>
      <c r="D61" s="91" t="s">
        <v>523</v>
      </c>
      <c r="E61" s="92"/>
      <c r="F61" s="92"/>
      <c r="G61" s="92"/>
      <c r="H61" s="92"/>
      <c r="I61" s="92"/>
      <c r="J61" s="92"/>
      <c r="K61" s="92"/>
      <c r="L61" s="92"/>
      <c r="M61" s="92"/>
      <c r="N61" s="92"/>
      <c r="O61" s="92"/>
    </row>
    <row r="62" spans="1:21" ht="24" customHeight="1" x14ac:dyDescent="0.15">
      <c r="B62" s="93"/>
      <c r="C62" s="93"/>
      <c r="D62" s="91" t="s">
        <v>524</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tulf/14ZhWjfOo0R8kbqAnIgIAGMd+8K6+vcjvN9PcLSMm9sX8UxkKFfh1D8T5O9OmXIQ4yaEcCrSFMjAebe2g==" saltValue="bGtvuAPweAl5GYAwcVeL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495</v>
      </c>
    </row>
    <row r="40" spans="2:13" ht="27.75" customHeight="1" thickBot="1" x14ac:dyDescent="0.2">
      <c r="B40" s="96" t="s">
        <v>496</v>
      </c>
      <c r="C40" s="97"/>
      <c r="D40" s="97"/>
      <c r="E40" s="98"/>
      <c r="F40" s="98"/>
      <c r="G40" s="98"/>
      <c r="H40" s="99" t="s">
        <v>472</v>
      </c>
      <c r="I40" s="100" t="s">
        <v>473</v>
      </c>
      <c r="J40" s="101" t="s">
        <v>474</v>
      </c>
      <c r="K40" s="101" t="s">
        <v>475</v>
      </c>
      <c r="L40" s="101" t="s">
        <v>476</v>
      </c>
      <c r="M40" s="102" t="s">
        <v>477</v>
      </c>
    </row>
    <row r="41" spans="2:13" ht="27.75" customHeight="1" x14ac:dyDescent="0.15">
      <c r="B41" s="1206" t="s">
        <v>525</v>
      </c>
      <c r="C41" s="1207"/>
      <c r="D41" s="103"/>
      <c r="E41" s="1208" t="s">
        <v>526</v>
      </c>
      <c r="F41" s="1208"/>
      <c r="G41" s="1208"/>
      <c r="H41" s="1209"/>
      <c r="I41" s="342">
        <v>2775</v>
      </c>
      <c r="J41" s="343">
        <v>3378</v>
      </c>
      <c r="K41" s="343">
        <v>3398</v>
      </c>
      <c r="L41" s="343">
        <v>3299</v>
      </c>
      <c r="M41" s="344">
        <v>3170</v>
      </c>
    </row>
    <row r="42" spans="2:13" ht="27.75" customHeight="1" x14ac:dyDescent="0.15">
      <c r="B42" s="1196"/>
      <c r="C42" s="1197"/>
      <c r="D42" s="104"/>
      <c r="E42" s="1200" t="s">
        <v>527</v>
      </c>
      <c r="F42" s="1200"/>
      <c r="G42" s="1200"/>
      <c r="H42" s="1201"/>
      <c r="I42" s="345">
        <v>1</v>
      </c>
      <c r="J42" s="346">
        <v>1</v>
      </c>
      <c r="K42" s="346">
        <v>1</v>
      </c>
      <c r="L42" s="346">
        <v>1</v>
      </c>
      <c r="M42" s="347">
        <v>1</v>
      </c>
    </row>
    <row r="43" spans="2:13" ht="27.75" customHeight="1" x14ac:dyDescent="0.15">
      <c r="B43" s="1196"/>
      <c r="C43" s="1197"/>
      <c r="D43" s="104"/>
      <c r="E43" s="1200" t="s">
        <v>528</v>
      </c>
      <c r="F43" s="1200"/>
      <c r="G43" s="1200"/>
      <c r="H43" s="1201"/>
      <c r="I43" s="345">
        <v>1102</v>
      </c>
      <c r="J43" s="346">
        <v>1046</v>
      </c>
      <c r="K43" s="346">
        <v>964</v>
      </c>
      <c r="L43" s="346">
        <v>854</v>
      </c>
      <c r="M43" s="347">
        <v>738</v>
      </c>
    </row>
    <row r="44" spans="2:13" ht="27.75" customHeight="1" x14ac:dyDescent="0.15">
      <c r="B44" s="1196"/>
      <c r="C44" s="1197"/>
      <c r="D44" s="104"/>
      <c r="E44" s="1200" t="s">
        <v>529</v>
      </c>
      <c r="F44" s="1200"/>
      <c r="G44" s="1200"/>
      <c r="H44" s="1201"/>
      <c r="I44" s="345">
        <v>19</v>
      </c>
      <c r="J44" s="346">
        <v>25</v>
      </c>
      <c r="K44" s="346">
        <v>28</v>
      </c>
      <c r="L44" s="346">
        <v>30</v>
      </c>
      <c r="M44" s="347">
        <v>35</v>
      </c>
    </row>
    <row r="45" spans="2:13" ht="27.75" customHeight="1" x14ac:dyDescent="0.15">
      <c r="B45" s="1196"/>
      <c r="C45" s="1197"/>
      <c r="D45" s="104"/>
      <c r="E45" s="1200" t="s">
        <v>530</v>
      </c>
      <c r="F45" s="1200"/>
      <c r="G45" s="1200"/>
      <c r="H45" s="1201"/>
      <c r="I45" s="345">
        <v>179</v>
      </c>
      <c r="J45" s="346">
        <v>271</v>
      </c>
      <c r="K45" s="346">
        <v>203</v>
      </c>
      <c r="L45" s="346">
        <v>157</v>
      </c>
      <c r="M45" s="347">
        <v>163</v>
      </c>
    </row>
    <row r="46" spans="2:13" ht="27.75" customHeight="1" x14ac:dyDescent="0.15">
      <c r="B46" s="1196"/>
      <c r="C46" s="1197"/>
      <c r="D46" s="105"/>
      <c r="E46" s="1200" t="s">
        <v>531</v>
      </c>
      <c r="F46" s="1200"/>
      <c r="G46" s="1200"/>
      <c r="H46" s="1201"/>
      <c r="I46" s="345" t="s">
        <v>432</v>
      </c>
      <c r="J46" s="346" t="s">
        <v>432</v>
      </c>
      <c r="K46" s="346" t="s">
        <v>432</v>
      </c>
      <c r="L46" s="346" t="s">
        <v>432</v>
      </c>
      <c r="M46" s="347" t="s">
        <v>432</v>
      </c>
    </row>
    <row r="47" spans="2:13" ht="27.75" customHeight="1" x14ac:dyDescent="0.15">
      <c r="B47" s="1196"/>
      <c r="C47" s="1197"/>
      <c r="D47" s="106"/>
      <c r="E47" s="1210" t="s">
        <v>532</v>
      </c>
      <c r="F47" s="1211"/>
      <c r="G47" s="1211"/>
      <c r="H47" s="1212"/>
      <c r="I47" s="345" t="s">
        <v>432</v>
      </c>
      <c r="J47" s="346" t="s">
        <v>432</v>
      </c>
      <c r="K47" s="346" t="s">
        <v>432</v>
      </c>
      <c r="L47" s="346" t="s">
        <v>432</v>
      </c>
      <c r="M47" s="347" t="s">
        <v>432</v>
      </c>
    </row>
    <row r="48" spans="2:13" ht="27.75" customHeight="1" x14ac:dyDescent="0.15">
      <c r="B48" s="1196"/>
      <c r="C48" s="1197"/>
      <c r="D48" s="104"/>
      <c r="E48" s="1200" t="s">
        <v>533</v>
      </c>
      <c r="F48" s="1200"/>
      <c r="G48" s="1200"/>
      <c r="H48" s="1201"/>
      <c r="I48" s="345" t="s">
        <v>432</v>
      </c>
      <c r="J48" s="346" t="s">
        <v>432</v>
      </c>
      <c r="K48" s="346" t="s">
        <v>432</v>
      </c>
      <c r="L48" s="346" t="s">
        <v>432</v>
      </c>
      <c r="M48" s="347" t="s">
        <v>432</v>
      </c>
    </row>
    <row r="49" spans="2:13" ht="27.75" customHeight="1" x14ac:dyDescent="0.15">
      <c r="B49" s="1198"/>
      <c r="C49" s="1199"/>
      <c r="D49" s="104"/>
      <c r="E49" s="1200" t="s">
        <v>534</v>
      </c>
      <c r="F49" s="1200"/>
      <c r="G49" s="1200"/>
      <c r="H49" s="1201"/>
      <c r="I49" s="345" t="s">
        <v>432</v>
      </c>
      <c r="J49" s="346" t="s">
        <v>432</v>
      </c>
      <c r="K49" s="346" t="s">
        <v>432</v>
      </c>
      <c r="L49" s="346" t="s">
        <v>432</v>
      </c>
      <c r="M49" s="347" t="s">
        <v>432</v>
      </c>
    </row>
    <row r="50" spans="2:13" ht="27.75" customHeight="1" x14ac:dyDescent="0.15">
      <c r="B50" s="1194" t="s">
        <v>535</v>
      </c>
      <c r="C50" s="1195"/>
      <c r="D50" s="107"/>
      <c r="E50" s="1200" t="s">
        <v>536</v>
      </c>
      <c r="F50" s="1200"/>
      <c r="G50" s="1200"/>
      <c r="H50" s="1201"/>
      <c r="I50" s="345">
        <v>1229</v>
      </c>
      <c r="J50" s="346">
        <v>1161</v>
      </c>
      <c r="K50" s="346">
        <v>1178</v>
      </c>
      <c r="L50" s="346">
        <v>1290</v>
      </c>
      <c r="M50" s="347">
        <v>1296</v>
      </c>
    </row>
    <row r="51" spans="2:13" ht="27.75" customHeight="1" x14ac:dyDescent="0.15">
      <c r="B51" s="1196"/>
      <c r="C51" s="1197"/>
      <c r="D51" s="104"/>
      <c r="E51" s="1200" t="s">
        <v>537</v>
      </c>
      <c r="F51" s="1200"/>
      <c r="G51" s="1200"/>
      <c r="H51" s="1201"/>
      <c r="I51" s="345">
        <v>7</v>
      </c>
      <c r="J51" s="346">
        <v>4</v>
      </c>
      <c r="K51" s="346">
        <v>1</v>
      </c>
      <c r="L51" s="346" t="s">
        <v>432</v>
      </c>
      <c r="M51" s="347" t="s">
        <v>432</v>
      </c>
    </row>
    <row r="52" spans="2:13" ht="27.75" customHeight="1" x14ac:dyDescent="0.15">
      <c r="B52" s="1198"/>
      <c r="C52" s="1199"/>
      <c r="D52" s="104"/>
      <c r="E52" s="1200" t="s">
        <v>538</v>
      </c>
      <c r="F52" s="1200"/>
      <c r="G52" s="1200"/>
      <c r="H52" s="1201"/>
      <c r="I52" s="345">
        <v>2323</v>
      </c>
      <c r="J52" s="346">
        <v>2782</v>
      </c>
      <c r="K52" s="346">
        <v>2764</v>
      </c>
      <c r="L52" s="346">
        <v>2646</v>
      </c>
      <c r="M52" s="347">
        <v>2527</v>
      </c>
    </row>
    <row r="53" spans="2:13" ht="27.75" customHeight="1" thickBot="1" x14ac:dyDescent="0.2">
      <c r="B53" s="1202" t="s">
        <v>507</v>
      </c>
      <c r="C53" s="1203"/>
      <c r="D53" s="108"/>
      <c r="E53" s="1204" t="s">
        <v>539</v>
      </c>
      <c r="F53" s="1204"/>
      <c r="G53" s="1204"/>
      <c r="H53" s="1205"/>
      <c r="I53" s="348">
        <v>518</v>
      </c>
      <c r="J53" s="349">
        <v>774</v>
      </c>
      <c r="K53" s="349">
        <v>651</v>
      </c>
      <c r="L53" s="349">
        <v>405</v>
      </c>
      <c r="M53" s="350">
        <v>284</v>
      </c>
    </row>
    <row r="54" spans="2:13" ht="27.75" customHeight="1" x14ac:dyDescent="0.15">
      <c r="B54" s="109" t="s">
        <v>540</v>
      </c>
      <c r="C54" s="110"/>
      <c r="D54" s="110"/>
      <c r="E54" s="111"/>
      <c r="F54" s="111"/>
      <c r="G54" s="111"/>
      <c r="H54" s="111"/>
      <c r="I54" s="112"/>
      <c r="J54" s="112"/>
      <c r="K54" s="112"/>
      <c r="L54" s="112"/>
      <c r="M54" s="112"/>
    </row>
    <row r="55" spans="2:13" x14ac:dyDescent="0.15"/>
  </sheetData>
  <sheetProtection algorithmName="SHA-512" hashValue="NX4U+1/y44tWhe6L5nDm/O7YqeLHnKWOVK2aqbOaZy3irWZommrVE5EwosUawybagaCgMie5WpWC3uV3fpDWFA==" saltValue="BMent0neA4RljTnc/vLc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0" zoomScaleNormal="5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541</v>
      </c>
    </row>
    <row r="54" spans="2:8" ht="29.25" customHeight="1" thickBot="1" x14ac:dyDescent="0.25">
      <c r="B54" s="114" t="s">
        <v>7</v>
      </c>
      <c r="C54" s="115"/>
      <c r="D54" s="115"/>
      <c r="E54" s="116" t="s">
        <v>472</v>
      </c>
      <c r="F54" s="117" t="s">
        <v>475</v>
      </c>
      <c r="G54" s="117" t="s">
        <v>476</v>
      </c>
      <c r="H54" s="118" t="s">
        <v>477</v>
      </c>
    </row>
    <row r="55" spans="2:8" ht="52.5" customHeight="1" x14ac:dyDescent="0.15">
      <c r="B55" s="119"/>
      <c r="C55" s="1221" t="s">
        <v>102</v>
      </c>
      <c r="D55" s="1221"/>
      <c r="E55" s="1222"/>
      <c r="F55" s="120">
        <v>882</v>
      </c>
      <c r="G55" s="120">
        <v>1008</v>
      </c>
      <c r="H55" s="121">
        <v>1008</v>
      </c>
    </row>
    <row r="56" spans="2:8" ht="52.5" customHeight="1" x14ac:dyDescent="0.15">
      <c r="B56" s="122"/>
      <c r="C56" s="1223" t="s">
        <v>542</v>
      </c>
      <c r="D56" s="1223"/>
      <c r="E56" s="1224"/>
      <c r="F56" s="123">
        <v>1</v>
      </c>
      <c r="G56" s="123">
        <v>1</v>
      </c>
      <c r="H56" s="124">
        <v>1</v>
      </c>
    </row>
    <row r="57" spans="2:8" ht="53.25" customHeight="1" x14ac:dyDescent="0.15">
      <c r="B57" s="122"/>
      <c r="C57" s="1225" t="s">
        <v>107</v>
      </c>
      <c r="D57" s="1225"/>
      <c r="E57" s="1226"/>
      <c r="F57" s="125">
        <v>189</v>
      </c>
      <c r="G57" s="125">
        <v>181</v>
      </c>
      <c r="H57" s="126">
        <v>170</v>
      </c>
    </row>
    <row r="58" spans="2:8" ht="45.75" customHeight="1" x14ac:dyDescent="0.15">
      <c r="B58" s="127"/>
      <c r="C58" s="1213" t="s">
        <v>543</v>
      </c>
      <c r="D58" s="1214"/>
      <c r="E58" s="1215"/>
      <c r="F58" s="128">
        <v>122</v>
      </c>
      <c r="G58" s="128">
        <v>122</v>
      </c>
      <c r="H58" s="129">
        <v>122</v>
      </c>
    </row>
    <row r="59" spans="2:8" ht="45.75" customHeight="1" x14ac:dyDescent="0.15">
      <c r="B59" s="127"/>
      <c r="C59" s="1213" t="s">
        <v>544</v>
      </c>
      <c r="D59" s="1214"/>
      <c r="E59" s="1215"/>
      <c r="F59" s="128">
        <v>32</v>
      </c>
      <c r="G59" s="128">
        <v>36</v>
      </c>
      <c r="H59" s="129">
        <v>36</v>
      </c>
    </row>
    <row r="60" spans="2:8" ht="45.75" customHeight="1" x14ac:dyDescent="0.15">
      <c r="B60" s="127"/>
      <c r="C60" s="1213" t="s">
        <v>545</v>
      </c>
      <c r="D60" s="1214"/>
      <c r="E60" s="1215"/>
      <c r="F60" s="128">
        <v>16</v>
      </c>
      <c r="G60" s="128">
        <v>6</v>
      </c>
      <c r="H60" s="129">
        <v>6</v>
      </c>
    </row>
    <row r="61" spans="2:8" ht="45.75" customHeight="1" x14ac:dyDescent="0.15">
      <c r="B61" s="127"/>
      <c r="C61" s="1213" t="s">
        <v>546</v>
      </c>
      <c r="D61" s="1214"/>
      <c r="E61" s="1215"/>
      <c r="F61" s="128">
        <v>12</v>
      </c>
      <c r="G61" s="128">
        <v>9</v>
      </c>
      <c r="H61" s="129">
        <v>5</v>
      </c>
    </row>
    <row r="62" spans="2:8" ht="45.75" customHeight="1" thickBot="1" x14ac:dyDescent="0.2">
      <c r="B62" s="130"/>
      <c r="C62" s="1216" t="s">
        <v>547</v>
      </c>
      <c r="D62" s="1217"/>
      <c r="E62" s="1218"/>
      <c r="F62" s="131">
        <v>1</v>
      </c>
      <c r="G62" s="131">
        <v>1</v>
      </c>
      <c r="H62" s="132">
        <v>1</v>
      </c>
    </row>
    <row r="63" spans="2:8" ht="52.5" customHeight="1" thickBot="1" x14ac:dyDescent="0.2">
      <c r="B63" s="133"/>
      <c r="C63" s="1219" t="s">
        <v>548</v>
      </c>
      <c r="D63" s="1219"/>
      <c r="E63" s="1220"/>
      <c r="F63" s="134">
        <v>1073</v>
      </c>
      <c r="G63" s="134">
        <v>1190</v>
      </c>
      <c r="H63" s="135">
        <v>1179</v>
      </c>
    </row>
    <row r="64" spans="2:8" x14ac:dyDescent="0.15"/>
  </sheetData>
  <sheetProtection algorithmName="SHA-512" hashValue="6vWD0IbMGtffm/AMHu1cUfRdaq92VKq2hnGabNM/uLgrpA7gb1YgLfiucwvV6fVPxQdsKogddF5bSXMwR1JDkA==" saltValue="eCvzxdlMnDzKL1RYSpeW2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5" zoomScaleNormal="85" zoomScaleSheetLayoutView="55" workbookViewId="0">
      <selection activeCell="CN111" sqref="CN111"/>
    </sheetView>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574</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575</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39" t="s">
        <v>576</v>
      </c>
      <c r="AO43" s="1240"/>
      <c r="AP43" s="1240"/>
      <c r="AQ43" s="1240"/>
      <c r="AR43" s="1240"/>
      <c r="AS43" s="1240"/>
      <c r="AT43" s="1240"/>
      <c r="AU43" s="1240"/>
      <c r="AV43" s="1240"/>
      <c r="AW43" s="1240"/>
      <c r="AX43" s="1240"/>
      <c r="AY43" s="1240"/>
      <c r="AZ43" s="1240"/>
      <c r="BA43" s="1240"/>
      <c r="BB43" s="1240"/>
      <c r="BC43" s="1240"/>
      <c r="BD43" s="1240"/>
      <c r="BE43" s="1240"/>
      <c r="BF43" s="1240"/>
      <c r="BG43" s="1240"/>
      <c r="BH43" s="1240"/>
      <c r="BI43" s="1240"/>
      <c r="BJ43" s="1240"/>
      <c r="BK43" s="1240"/>
      <c r="BL43" s="1240"/>
      <c r="BM43" s="1240"/>
      <c r="BN43" s="1240"/>
      <c r="BO43" s="1240"/>
      <c r="BP43" s="1240"/>
      <c r="BQ43" s="1240"/>
      <c r="BR43" s="1240"/>
      <c r="BS43" s="1240"/>
      <c r="BT43" s="1240"/>
      <c r="BU43" s="1240"/>
      <c r="BV43" s="1240"/>
      <c r="BW43" s="1240"/>
      <c r="BX43" s="1240"/>
      <c r="BY43" s="1240"/>
      <c r="BZ43" s="1240"/>
      <c r="CA43" s="1240"/>
      <c r="CB43" s="1240"/>
      <c r="CC43" s="1240"/>
      <c r="CD43" s="1240"/>
      <c r="CE43" s="1240"/>
      <c r="CF43" s="1240"/>
      <c r="CG43" s="1240"/>
      <c r="CH43" s="1240"/>
      <c r="CI43" s="1240"/>
      <c r="CJ43" s="1240"/>
      <c r="CK43" s="1240"/>
      <c r="CL43" s="1240"/>
      <c r="CM43" s="1240"/>
      <c r="CN43" s="1240"/>
      <c r="CO43" s="1240"/>
      <c r="CP43" s="1240"/>
      <c r="CQ43" s="1240"/>
      <c r="CR43" s="1240"/>
      <c r="CS43" s="1240"/>
      <c r="CT43" s="1240"/>
      <c r="CU43" s="1240"/>
      <c r="CV43" s="1240"/>
      <c r="CW43" s="1240"/>
      <c r="CX43" s="1240"/>
      <c r="CY43" s="1240"/>
      <c r="CZ43" s="1240"/>
      <c r="DA43" s="1240"/>
      <c r="DB43" s="1240"/>
      <c r="DC43" s="1241"/>
    </row>
    <row r="44" spans="2:109" x14ac:dyDescent="0.15">
      <c r="B44" s="259"/>
      <c r="AN44" s="1242"/>
      <c r="AO44" s="1243"/>
      <c r="AP44" s="1243"/>
      <c r="AQ44" s="1243"/>
      <c r="AR44" s="1243"/>
      <c r="AS44" s="1243"/>
      <c r="AT44" s="1243"/>
      <c r="AU44" s="1243"/>
      <c r="AV44" s="1243"/>
      <c r="AW44" s="1243"/>
      <c r="AX44" s="1243"/>
      <c r="AY44" s="1243"/>
      <c r="AZ44" s="1243"/>
      <c r="BA44" s="1243"/>
      <c r="BB44" s="1243"/>
      <c r="BC44" s="1243"/>
      <c r="BD44" s="1243"/>
      <c r="BE44" s="1243"/>
      <c r="BF44" s="1243"/>
      <c r="BG44" s="1243"/>
      <c r="BH44" s="1243"/>
      <c r="BI44" s="1243"/>
      <c r="BJ44" s="1243"/>
      <c r="BK44" s="1243"/>
      <c r="BL44" s="1243"/>
      <c r="BM44" s="1243"/>
      <c r="BN44" s="1243"/>
      <c r="BO44" s="1243"/>
      <c r="BP44" s="1243"/>
      <c r="BQ44" s="1243"/>
      <c r="BR44" s="1243"/>
      <c r="BS44" s="1243"/>
      <c r="BT44" s="1243"/>
      <c r="BU44" s="1243"/>
      <c r="BV44" s="1243"/>
      <c r="BW44" s="1243"/>
      <c r="BX44" s="1243"/>
      <c r="BY44" s="1243"/>
      <c r="BZ44" s="1243"/>
      <c r="CA44" s="1243"/>
      <c r="CB44" s="1243"/>
      <c r="CC44" s="1243"/>
      <c r="CD44" s="1243"/>
      <c r="CE44" s="1243"/>
      <c r="CF44" s="1243"/>
      <c r="CG44" s="1243"/>
      <c r="CH44" s="1243"/>
      <c r="CI44" s="1243"/>
      <c r="CJ44" s="1243"/>
      <c r="CK44" s="1243"/>
      <c r="CL44" s="1243"/>
      <c r="CM44" s="1243"/>
      <c r="CN44" s="1243"/>
      <c r="CO44" s="1243"/>
      <c r="CP44" s="1243"/>
      <c r="CQ44" s="1243"/>
      <c r="CR44" s="1243"/>
      <c r="CS44" s="1243"/>
      <c r="CT44" s="1243"/>
      <c r="CU44" s="1243"/>
      <c r="CV44" s="1243"/>
      <c r="CW44" s="1243"/>
      <c r="CX44" s="1243"/>
      <c r="CY44" s="1243"/>
      <c r="CZ44" s="1243"/>
      <c r="DA44" s="1243"/>
      <c r="DB44" s="1243"/>
      <c r="DC44" s="1244"/>
    </row>
    <row r="45" spans="2:109" x14ac:dyDescent="0.15">
      <c r="B45" s="259"/>
      <c r="AN45" s="1242"/>
      <c r="AO45" s="1243"/>
      <c r="AP45" s="1243"/>
      <c r="AQ45" s="1243"/>
      <c r="AR45" s="1243"/>
      <c r="AS45" s="1243"/>
      <c r="AT45" s="1243"/>
      <c r="AU45" s="1243"/>
      <c r="AV45" s="1243"/>
      <c r="AW45" s="1243"/>
      <c r="AX45" s="1243"/>
      <c r="AY45" s="1243"/>
      <c r="AZ45" s="1243"/>
      <c r="BA45" s="1243"/>
      <c r="BB45" s="1243"/>
      <c r="BC45" s="1243"/>
      <c r="BD45" s="1243"/>
      <c r="BE45" s="1243"/>
      <c r="BF45" s="1243"/>
      <c r="BG45" s="1243"/>
      <c r="BH45" s="1243"/>
      <c r="BI45" s="1243"/>
      <c r="BJ45" s="1243"/>
      <c r="BK45" s="1243"/>
      <c r="BL45" s="1243"/>
      <c r="BM45" s="1243"/>
      <c r="BN45" s="1243"/>
      <c r="BO45" s="1243"/>
      <c r="BP45" s="1243"/>
      <c r="BQ45" s="1243"/>
      <c r="BR45" s="1243"/>
      <c r="BS45" s="1243"/>
      <c r="BT45" s="1243"/>
      <c r="BU45" s="1243"/>
      <c r="BV45" s="1243"/>
      <c r="BW45" s="1243"/>
      <c r="BX45" s="1243"/>
      <c r="BY45" s="1243"/>
      <c r="BZ45" s="1243"/>
      <c r="CA45" s="1243"/>
      <c r="CB45" s="1243"/>
      <c r="CC45" s="1243"/>
      <c r="CD45" s="1243"/>
      <c r="CE45" s="1243"/>
      <c r="CF45" s="1243"/>
      <c r="CG45" s="1243"/>
      <c r="CH45" s="1243"/>
      <c r="CI45" s="1243"/>
      <c r="CJ45" s="1243"/>
      <c r="CK45" s="1243"/>
      <c r="CL45" s="1243"/>
      <c r="CM45" s="1243"/>
      <c r="CN45" s="1243"/>
      <c r="CO45" s="1243"/>
      <c r="CP45" s="1243"/>
      <c r="CQ45" s="1243"/>
      <c r="CR45" s="1243"/>
      <c r="CS45" s="1243"/>
      <c r="CT45" s="1243"/>
      <c r="CU45" s="1243"/>
      <c r="CV45" s="1243"/>
      <c r="CW45" s="1243"/>
      <c r="CX45" s="1243"/>
      <c r="CY45" s="1243"/>
      <c r="CZ45" s="1243"/>
      <c r="DA45" s="1243"/>
      <c r="DB45" s="1243"/>
      <c r="DC45" s="1244"/>
    </row>
    <row r="46" spans="2:109" x14ac:dyDescent="0.15">
      <c r="B46" s="259"/>
      <c r="AN46" s="1242"/>
      <c r="AO46" s="1243"/>
      <c r="AP46" s="1243"/>
      <c r="AQ46" s="1243"/>
      <c r="AR46" s="1243"/>
      <c r="AS46" s="1243"/>
      <c r="AT46" s="1243"/>
      <c r="AU46" s="1243"/>
      <c r="AV46" s="1243"/>
      <c r="AW46" s="1243"/>
      <c r="AX46" s="1243"/>
      <c r="AY46" s="1243"/>
      <c r="AZ46" s="1243"/>
      <c r="BA46" s="1243"/>
      <c r="BB46" s="1243"/>
      <c r="BC46" s="1243"/>
      <c r="BD46" s="1243"/>
      <c r="BE46" s="1243"/>
      <c r="BF46" s="1243"/>
      <c r="BG46" s="1243"/>
      <c r="BH46" s="1243"/>
      <c r="BI46" s="1243"/>
      <c r="BJ46" s="1243"/>
      <c r="BK46" s="1243"/>
      <c r="BL46" s="1243"/>
      <c r="BM46" s="1243"/>
      <c r="BN46" s="1243"/>
      <c r="BO46" s="1243"/>
      <c r="BP46" s="1243"/>
      <c r="BQ46" s="1243"/>
      <c r="BR46" s="1243"/>
      <c r="BS46" s="1243"/>
      <c r="BT46" s="1243"/>
      <c r="BU46" s="1243"/>
      <c r="BV46" s="1243"/>
      <c r="BW46" s="1243"/>
      <c r="BX46" s="1243"/>
      <c r="BY46" s="1243"/>
      <c r="BZ46" s="1243"/>
      <c r="CA46" s="1243"/>
      <c r="CB46" s="1243"/>
      <c r="CC46" s="1243"/>
      <c r="CD46" s="1243"/>
      <c r="CE46" s="1243"/>
      <c r="CF46" s="1243"/>
      <c r="CG46" s="1243"/>
      <c r="CH46" s="1243"/>
      <c r="CI46" s="1243"/>
      <c r="CJ46" s="1243"/>
      <c r="CK46" s="1243"/>
      <c r="CL46" s="1243"/>
      <c r="CM46" s="1243"/>
      <c r="CN46" s="1243"/>
      <c r="CO46" s="1243"/>
      <c r="CP46" s="1243"/>
      <c r="CQ46" s="1243"/>
      <c r="CR46" s="1243"/>
      <c r="CS46" s="1243"/>
      <c r="CT46" s="1243"/>
      <c r="CU46" s="1243"/>
      <c r="CV46" s="1243"/>
      <c r="CW46" s="1243"/>
      <c r="CX46" s="1243"/>
      <c r="CY46" s="1243"/>
      <c r="CZ46" s="1243"/>
      <c r="DA46" s="1243"/>
      <c r="DB46" s="1243"/>
      <c r="DC46" s="1244"/>
    </row>
    <row r="47" spans="2:109" x14ac:dyDescent="0.15">
      <c r="B47" s="259"/>
      <c r="AN47" s="1245"/>
      <c r="AO47" s="1246"/>
      <c r="AP47" s="1246"/>
      <c r="AQ47" s="1246"/>
      <c r="AR47" s="1246"/>
      <c r="AS47" s="1246"/>
      <c r="AT47" s="1246"/>
      <c r="AU47" s="1246"/>
      <c r="AV47" s="1246"/>
      <c r="AW47" s="1246"/>
      <c r="AX47" s="1246"/>
      <c r="AY47" s="1246"/>
      <c r="AZ47" s="1246"/>
      <c r="BA47" s="1246"/>
      <c r="BB47" s="1246"/>
      <c r="BC47" s="1246"/>
      <c r="BD47" s="1246"/>
      <c r="BE47" s="1246"/>
      <c r="BF47" s="1246"/>
      <c r="BG47" s="1246"/>
      <c r="BH47" s="1246"/>
      <c r="BI47" s="1246"/>
      <c r="BJ47" s="1246"/>
      <c r="BK47" s="1246"/>
      <c r="BL47" s="1246"/>
      <c r="BM47" s="1246"/>
      <c r="BN47" s="1246"/>
      <c r="BO47" s="1246"/>
      <c r="BP47" s="1246"/>
      <c r="BQ47" s="1246"/>
      <c r="BR47" s="1246"/>
      <c r="BS47" s="1246"/>
      <c r="BT47" s="1246"/>
      <c r="BU47" s="1246"/>
      <c r="BV47" s="1246"/>
      <c r="BW47" s="1246"/>
      <c r="BX47" s="1246"/>
      <c r="BY47" s="1246"/>
      <c r="BZ47" s="1246"/>
      <c r="CA47" s="1246"/>
      <c r="CB47" s="1246"/>
      <c r="CC47" s="1246"/>
      <c r="CD47" s="1246"/>
      <c r="CE47" s="1246"/>
      <c r="CF47" s="1246"/>
      <c r="CG47" s="1246"/>
      <c r="CH47" s="1246"/>
      <c r="CI47" s="1246"/>
      <c r="CJ47" s="1246"/>
      <c r="CK47" s="1246"/>
      <c r="CL47" s="1246"/>
      <c r="CM47" s="1246"/>
      <c r="CN47" s="1246"/>
      <c r="CO47" s="1246"/>
      <c r="CP47" s="1246"/>
      <c r="CQ47" s="1246"/>
      <c r="CR47" s="1246"/>
      <c r="CS47" s="1246"/>
      <c r="CT47" s="1246"/>
      <c r="CU47" s="1246"/>
      <c r="CV47" s="1246"/>
      <c r="CW47" s="1246"/>
      <c r="CX47" s="1246"/>
      <c r="CY47" s="1246"/>
      <c r="CZ47" s="1246"/>
      <c r="DA47" s="1246"/>
      <c r="DB47" s="1246"/>
      <c r="DC47" s="1247"/>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577</v>
      </c>
    </row>
    <row r="50" spans="1:109" x14ac:dyDescent="0.15">
      <c r="B50" s="259"/>
      <c r="G50" s="1233"/>
      <c r="H50" s="1233"/>
      <c r="I50" s="1233"/>
      <c r="J50" s="1233"/>
      <c r="K50" s="360"/>
      <c r="L50" s="360"/>
      <c r="M50" s="361"/>
      <c r="N50" s="361"/>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2" t="s">
        <v>473</v>
      </c>
      <c r="BQ50" s="1232"/>
      <c r="BR50" s="1232"/>
      <c r="BS50" s="1232"/>
      <c r="BT50" s="1232"/>
      <c r="BU50" s="1232"/>
      <c r="BV50" s="1232"/>
      <c r="BW50" s="1232"/>
      <c r="BX50" s="1232" t="s">
        <v>474</v>
      </c>
      <c r="BY50" s="1232"/>
      <c r="BZ50" s="1232"/>
      <c r="CA50" s="1232"/>
      <c r="CB50" s="1232"/>
      <c r="CC50" s="1232"/>
      <c r="CD50" s="1232"/>
      <c r="CE50" s="1232"/>
      <c r="CF50" s="1232" t="s">
        <v>475</v>
      </c>
      <c r="CG50" s="1232"/>
      <c r="CH50" s="1232"/>
      <c r="CI50" s="1232"/>
      <c r="CJ50" s="1232"/>
      <c r="CK50" s="1232"/>
      <c r="CL50" s="1232"/>
      <c r="CM50" s="1232"/>
      <c r="CN50" s="1232" t="s">
        <v>476</v>
      </c>
      <c r="CO50" s="1232"/>
      <c r="CP50" s="1232"/>
      <c r="CQ50" s="1232"/>
      <c r="CR50" s="1232"/>
      <c r="CS50" s="1232"/>
      <c r="CT50" s="1232"/>
      <c r="CU50" s="1232"/>
      <c r="CV50" s="1232" t="s">
        <v>477</v>
      </c>
      <c r="CW50" s="1232"/>
      <c r="CX50" s="1232"/>
      <c r="CY50" s="1232"/>
      <c r="CZ50" s="1232"/>
      <c r="DA50" s="1232"/>
      <c r="DB50" s="1232"/>
      <c r="DC50" s="1232"/>
    </row>
    <row r="51" spans="1:109" ht="13.5" customHeight="1" x14ac:dyDescent="0.15">
      <c r="B51" s="259"/>
      <c r="G51" s="1235"/>
      <c r="H51" s="1235"/>
      <c r="I51" s="1248"/>
      <c r="J51" s="1248"/>
      <c r="K51" s="1234"/>
      <c r="L51" s="1234"/>
      <c r="M51" s="1234"/>
      <c r="N51" s="1234"/>
      <c r="AM51" s="359"/>
      <c r="AN51" s="1230" t="s">
        <v>578</v>
      </c>
      <c r="AO51" s="1230"/>
      <c r="AP51" s="1230"/>
      <c r="AQ51" s="1230"/>
      <c r="AR51" s="1230"/>
      <c r="AS51" s="1230"/>
      <c r="AT51" s="1230"/>
      <c r="AU51" s="1230"/>
      <c r="AV51" s="1230"/>
      <c r="AW51" s="1230"/>
      <c r="AX51" s="1230"/>
      <c r="AY51" s="1230"/>
      <c r="AZ51" s="1230"/>
      <c r="BA51" s="1230"/>
      <c r="BB51" s="1230" t="s">
        <v>579</v>
      </c>
      <c r="BC51" s="1230"/>
      <c r="BD51" s="1230"/>
      <c r="BE51" s="1230"/>
      <c r="BF51" s="1230"/>
      <c r="BG51" s="1230"/>
      <c r="BH51" s="1230"/>
      <c r="BI51" s="1230"/>
      <c r="BJ51" s="1230"/>
      <c r="BK51" s="1230"/>
      <c r="BL51" s="1230"/>
      <c r="BM51" s="1230"/>
      <c r="BN51" s="1230"/>
      <c r="BO51" s="1230"/>
      <c r="BP51" s="1227">
        <v>41.2</v>
      </c>
      <c r="BQ51" s="1227"/>
      <c r="BR51" s="1227"/>
      <c r="BS51" s="1227"/>
      <c r="BT51" s="1227"/>
      <c r="BU51" s="1227"/>
      <c r="BV51" s="1227"/>
      <c r="BW51" s="1227"/>
      <c r="BX51" s="1227">
        <v>61.3</v>
      </c>
      <c r="BY51" s="1227"/>
      <c r="BZ51" s="1227"/>
      <c r="CA51" s="1227"/>
      <c r="CB51" s="1227"/>
      <c r="CC51" s="1227"/>
      <c r="CD51" s="1227"/>
      <c r="CE51" s="1227"/>
      <c r="CF51" s="1227">
        <v>48.1</v>
      </c>
      <c r="CG51" s="1227"/>
      <c r="CH51" s="1227"/>
      <c r="CI51" s="1227"/>
      <c r="CJ51" s="1227"/>
      <c r="CK51" s="1227"/>
      <c r="CL51" s="1227"/>
      <c r="CM51" s="1227"/>
      <c r="CN51" s="1227">
        <v>26.5</v>
      </c>
      <c r="CO51" s="1227"/>
      <c r="CP51" s="1227"/>
      <c r="CQ51" s="1227"/>
      <c r="CR51" s="1227"/>
      <c r="CS51" s="1227"/>
      <c r="CT51" s="1227"/>
      <c r="CU51" s="1227"/>
      <c r="CV51" s="1227">
        <v>19.2</v>
      </c>
      <c r="CW51" s="1227"/>
      <c r="CX51" s="1227"/>
      <c r="CY51" s="1227"/>
      <c r="CZ51" s="1227"/>
      <c r="DA51" s="1227"/>
      <c r="DB51" s="1227"/>
      <c r="DC51" s="1227"/>
    </row>
    <row r="52" spans="1:109" x14ac:dyDescent="0.15">
      <c r="B52" s="259"/>
      <c r="G52" s="1235"/>
      <c r="H52" s="1235"/>
      <c r="I52" s="1248"/>
      <c r="J52" s="1248"/>
      <c r="K52" s="1234"/>
      <c r="L52" s="1234"/>
      <c r="M52" s="1234"/>
      <c r="N52" s="1234"/>
      <c r="AM52" s="35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27"/>
      <c r="BQ52" s="1227"/>
      <c r="BR52" s="1227"/>
      <c r="BS52" s="1227"/>
      <c r="BT52" s="1227"/>
      <c r="BU52" s="1227"/>
      <c r="BV52" s="1227"/>
      <c r="BW52" s="1227"/>
      <c r="BX52" s="1227"/>
      <c r="BY52" s="1227"/>
      <c r="BZ52" s="1227"/>
      <c r="CA52" s="1227"/>
      <c r="CB52" s="1227"/>
      <c r="CC52" s="1227"/>
      <c r="CD52" s="1227"/>
      <c r="CE52" s="1227"/>
      <c r="CF52" s="1227"/>
      <c r="CG52" s="1227"/>
      <c r="CH52" s="1227"/>
      <c r="CI52" s="1227"/>
      <c r="CJ52" s="1227"/>
      <c r="CK52" s="1227"/>
      <c r="CL52" s="1227"/>
      <c r="CM52" s="1227"/>
      <c r="CN52" s="1227"/>
      <c r="CO52" s="1227"/>
      <c r="CP52" s="1227"/>
      <c r="CQ52" s="1227"/>
      <c r="CR52" s="1227"/>
      <c r="CS52" s="1227"/>
      <c r="CT52" s="1227"/>
      <c r="CU52" s="1227"/>
      <c r="CV52" s="1227"/>
      <c r="CW52" s="1227"/>
      <c r="CX52" s="1227"/>
      <c r="CY52" s="1227"/>
      <c r="CZ52" s="1227"/>
      <c r="DA52" s="1227"/>
      <c r="DB52" s="1227"/>
      <c r="DC52" s="1227"/>
    </row>
    <row r="53" spans="1:109" x14ac:dyDescent="0.15">
      <c r="A53" s="358"/>
      <c r="B53" s="259"/>
      <c r="G53" s="1235"/>
      <c r="H53" s="1235"/>
      <c r="I53" s="1233"/>
      <c r="J53" s="1233"/>
      <c r="K53" s="1234"/>
      <c r="L53" s="1234"/>
      <c r="M53" s="1234"/>
      <c r="N53" s="1234"/>
      <c r="AM53" s="359"/>
      <c r="AN53" s="1230"/>
      <c r="AO53" s="1230"/>
      <c r="AP53" s="1230"/>
      <c r="AQ53" s="1230"/>
      <c r="AR53" s="1230"/>
      <c r="AS53" s="1230"/>
      <c r="AT53" s="1230"/>
      <c r="AU53" s="1230"/>
      <c r="AV53" s="1230"/>
      <c r="AW53" s="1230"/>
      <c r="AX53" s="1230"/>
      <c r="AY53" s="1230"/>
      <c r="AZ53" s="1230"/>
      <c r="BA53" s="1230"/>
      <c r="BB53" s="1230" t="s">
        <v>580</v>
      </c>
      <c r="BC53" s="1230"/>
      <c r="BD53" s="1230"/>
      <c r="BE53" s="1230"/>
      <c r="BF53" s="1230"/>
      <c r="BG53" s="1230"/>
      <c r="BH53" s="1230"/>
      <c r="BI53" s="1230"/>
      <c r="BJ53" s="1230"/>
      <c r="BK53" s="1230"/>
      <c r="BL53" s="1230"/>
      <c r="BM53" s="1230"/>
      <c r="BN53" s="1230"/>
      <c r="BO53" s="1230"/>
      <c r="BP53" s="1227">
        <v>86.3</v>
      </c>
      <c r="BQ53" s="1227"/>
      <c r="BR53" s="1227"/>
      <c r="BS53" s="1227"/>
      <c r="BT53" s="1227"/>
      <c r="BU53" s="1227"/>
      <c r="BV53" s="1227"/>
      <c r="BW53" s="1227"/>
      <c r="BX53" s="1227">
        <v>86.6</v>
      </c>
      <c r="BY53" s="1227"/>
      <c r="BZ53" s="1227"/>
      <c r="CA53" s="1227"/>
      <c r="CB53" s="1227"/>
      <c r="CC53" s="1227"/>
      <c r="CD53" s="1227"/>
      <c r="CE53" s="1227"/>
      <c r="CF53" s="1227">
        <v>89.9</v>
      </c>
      <c r="CG53" s="1227"/>
      <c r="CH53" s="1227"/>
      <c r="CI53" s="1227"/>
      <c r="CJ53" s="1227"/>
      <c r="CK53" s="1227"/>
      <c r="CL53" s="1227"/>
      <c r="CM53" s="1227"/>
      <c r="CN53" s="1227">
        <v>89.6</v>
      </c>
      <c r="CO53" s="1227"/>
      <c r="CP53" s="1227"/>
      <c r="CQ53" s="1227"/>
      <c r="CR53" s="1227"/>
      <c r="CS53" s="1227"/>
      <c r="CT53" s="1227"/>
      <c r="CU53" s="1227"/>
      <c r="CV53" s="1227">
        <v>90.5</v>
      </c>
      <c r="CW53" s="1227"/>
      <c r="CX53" s="1227"/>
      <c r="CY53" s="1227"/>
      <c r="CZ53" s="1227"/>
      <c r="DA53" s="1227"/>
      <c r="DB53" s="1227"/>
      <c r="DC53" s="1227"/>
    </row>
    <row r="54" spans="1:109" x14ac:dyDescent="0.15">
      <c r="A54" s="358"/>
      <c r="B54" s="259"/>
      <c r="G54" s="1235"/>
      <c r="H54" s="1235"/>
      <c r="I54" s="1233"/>
      <c r="J54" s="1233"/>
      <c r="K54" s="1234"/>
      <c r="L54" s="1234"/>
      <c r="M54" s="1234"/>
      <c r="N54" s="1234"/>
      <c r="AM54" s="35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27"/>
      <c r="BQ54" s="1227"/>
      <c r="BR54" s="1227"/>
      <c r="BS54" s="1227"/>
      <c r="BT54" s="1227"/>
      <c r="BU54" s="1227"/>
      <c r="BV54" s="1227"/>
      <c r="BW54" s="1227"/>
      <c r="BX54" s="1227"/>
      <c r="BY54" s="1227"/>
      <c r="BZ54" s="1227"/>
      <c r="CA54" s="1227"/>
      <c r="CB54" s="1227"/>
      <c r="CC54" s="1227"/>
      <c r="CD54" s="1227"/>
      <c r="CE54" s="1227"/>
      <c r="CF54" s="1227"/>
      <c r="CG54" s="1227"/>
      <c r="CH54" s="1227"/>
      <c r="CI54" s="1227"/>
      <c r="CJ54" s="1227"/>
      <c r="CK54" s="1227"/>
      <c r="CL54" s="1227"/>
      <c r="CM54" s="1227"/>
      <c r="CN54" s="1227"/>
      <c r="CO54" s="1227"/>
      <c r="CP54" s="1227"/>
      <c r="CQ54" s="1227"/>
      <c r="CR54" s="1227"/>
      <c r="CS54" s="1227"/>
      <c r="CT54" s="1227"/>
      <c r="CU54" s="1227"/>
      <c r="CV54" s="1227"/>
      <c r="CW54" s="1227"/>
      <c r="CX54" s="1227"/>
      <c r="CY54" s="1227"/>
      <c r="CZ54" s="1227"/>
      <c r="DA54" s="1227"/>
      <c r="DB54" s="1227"/>
      <c r="DC54" s="1227"/>
    </row>
    <row r="55" spans="1:109" x14ac:dyDescent="0.15">
      <c r="A55" s="358"/>
      <c r="B55" s="259"/>
      <c r="G55" s="1233"/>
      <c r="H55" s="1233"/>
      <c r="I55" s="1233"/>
      <c r="J55" s="1233"/>
      <c r="K55" s="1234"/>
      <c r="L55" s="1234"/>
      <c r="M55" s="1234"/>
      <c r="N55" s="1234"/>
      <c r="AN55" s="1232" t="s">
        <v>581</v>
      </c>
      <c r="AO55" s="1232"/>
      <c r="AP55" s="1232"/>
      <c r="AQ55" s="1232"/>
      <c r="AR55" s="1232"/>
      <c r="AS55" s="1232"/>
      <c r="AT55" s="1232"/>
      <c r="AU55" s="1232"/>
      <c r="AV55" s="1232"/>
      <c r="AW55" s="1232"/>
      <c r="AX55" s="1232"/>
      <c r="AY55" s="1232"/>
      <c r="AZ55" s="1232"/>
      <c r="BA55" s="1232"/>
      <c r="BB55" s="1230" t="s">
        <v>579</v>
      </c>
      <c r="BC55" s="1230"/>
      <c r="BD55" s="1230"/>
      <c r="BE55" s="1230"/>
      <c r="BF55" s="1230"/>
      <c r="BG55" s="1230"/>
      <c r="BH55" s="1230"/>
      <c r="BI55" s="1230"/>
      <c r="BJ55" s="1230"/>
      <c r="BK55" s="1230"/>
      <c r="BL55" s="1230"/>
      <c r="BM55" s="1230"/>
      <c r="BN55" s="1230"/>
      <c r="BO55" s="1230"/>
      <c r="BP55" s="1227">
        <v>0</v>
      </c>
      <c r="BQ55" s="1227"/>
      <c r="BR55" s="1227"/>
      <c r="BS55" s="1227"/>
      <c r="BT55" s="1227"/>
      <c r="BU55" s="1227"/>
      <c r="BV55" s="1227"/>
      <c r="BW55" s="1227"/>
      <c r="BX55" s="1227">
        <v>0</v>
      </c>
      <c r="BY55" s="1227"/>
      <c r="BZ55" s="1227"/>
      <c r="CA55" s="1227"/>
      <c r="CB55" s="1227"/>
      <c r="CC55" s="1227"/>
      <c r="CD55" s="1227"/>
      <c r="CE55" s="1227"/>
      <c r="CF55" s="1227">
        <v>0</v>
      </c>
      <c r="CG55" s="1227"/>
      <c r="CH55" s="1227"/>
      <c r="CI55" s="1227"/>
      <c r="CJ55" s="1227"/>
      <c r="CK55" s="1227"/>
      <c r="CL55" s="1227"/>
      <c r="CM55" s="1227"/>
      <c r="CN55" s="1227">
        <v>0</v>
      </c>
      <c r="CO55" s="1227"/>
      <c r="CP55" s="1227"/>
      <c r="CQ55" s="1227"/>
      <c r="CR55" s="1227"/>
      <c r="CS55" s="1227"/>
      <c r="CT55" s="1227"/>
      <c r="CU55" s="1227"/>
      <c r="CV55" s="1227">
        <v>0</v>
      </c>
      <c r="CW55" s="1227"/>
      <c r="CX55" s="1227"/>
      <c r="CY55" s="1227"/>
      <c r="CZ55" s="1227"/>
      <c r="DA55" s="1227"/>
      <c r="DB55" s="1227"/>
      <c r="DC55" s="1227"/>
    </row>
    <row r="56" spans="1:109" x14ac:dyDescent="0.15">
      <c r="A56" s="358"/>
      <c r="B56" s="259"/>
      <c r="G56" s="1233"/>
      <c r="H56" s="1233"/>
      <c r="I56" s="1233"/>
      <c r="J56" s="1233"/>
      <c r="K56" s="1234"/>
      <c r="L56" s="1234"/>
      <c r="M56" s="1234"/>
      <c r="N56" s="1234"/>
      <c r="AN56" s="1232"/>
      <c r="AO56" s="1232"/>
      <c r="AP56" s="1232"/>
      <c r="AQ56" s="1232"/>
      <c r="AR56" s="1232"/>
      <c r="AS56" s="1232"/>
      <c r="AT56" s="1232"/>
      <c r="AU56" s="1232"/>
      <c r="AV56" s="1232"/>
      <c r="AW56" s="1232"/>
      <c r="AX56" s="1232"/>
      <c r="AY56" s="1232"/>
      <c r="AZ56" s="1232"/>
      <c r="BA56" s="1232"/>
      <c r="BB56" s="1230"/>
      <c r="BC56" s="1230"/>
      <c r="BD56" s="1230"/>
      <c r="BE56" s="1230"/>
      <c r="BF56" s="1230"/>
      <c r="BG56" s="1230"/>
      <c r="BH56" s="1230"/>
      <c r="BI56" s="1230"/>
      <c r="BJ56" s="1230"/>
      <c r="BK56" s="1230"/>
      <c r="BL56" s="1230"/>
      <c r="BM56" s="1230"/>
      <c r="BN56" s="1230"/>
      <c r="BO56" s="1230"/>
      <c r="BP56" s="1227"/>
      <c r="BQ56" s="1227"/>
      <c r="BR56" s="1227"/>
      <c r="BS56" s="1227"/>
      <c r="BT56" s="1227"/>
      <c r="BU56" s="1227"/>
      <c r="BV56" s="1227"/>
      <c r="BW56" s="1227"/>
      <c r="BX56" s="1227"/>
      <c r="BY56" s="1227"/>
      <c r="BZ56" s="1227"/>
      <c r="CA56" s="1227"/>
      <c r="CB56" s="1227"/>
      <c r="CC56" s="1227"/>
      <c r="CD56" s="1227"/>
      <c r="CE56" s="1227"/>
      <c r="CF56" s="1227"/>
      <c r="CG56" s="1227"/>
      <c r="CH56" s="1227"/>
      <c r="CI56" s="1227"/>
      <c r="CJ56" s="1227"/>
      <c r="CK56" s="1227"/>
      <c r="CL56" s="1227"/>
      <c r="CM56" s="1227"/>
      <c r="CN56" s="1227"/>
      <c r="CO56" s="1227"/>
      <c r="CP56" s="1227"/>
      <c r="CQ56" s="1227"/>
      <c r="CR56" s="1227"/>
      <c r="CS56" s="1227"/>
      <c r="CT56" s="1227"/>
      <c r="CU56" s="1227"/>
      <c r="CV56" s="1227"/>
      <c r="CW56" s="1227"/>
      <c r="CX56" s="1227"/>
      <c r="CY56" s="1227"/>
      <c r="CZ56" s="1227"/>
      <c r="DA56" s="1227"/>
      <c r="DB56" s="1227"/>
      <c r="DC56" s="1227"/>
    </row>
    <row r="57" spans="1:109" s="358" customFormat="1" x14ac:dyDescent="0.15">
      <c r="B57" s="362"/>
      <c r="G57" s="1233"/>
      <c r="H57" s="1233"/>
      <c r="I57" s="1228"/>
      <c r="J57" s="1228"/>
      <c r="K57" s="1234"/>
      <c r="L57" s="1234"/>
      <c r="M57" s="1234"/>
      <c r="N57" s="1234"/>
      <c r="AM57" s="255"/>
      <c r="AN57" s="1232"/>
      <c r="AO57" s="1232"/>
      <c r="AP57" s="1232"/>
      <c r="AQ57" s="1232"/>
      <c r="AR57" s="1232"/>
      <c r="AS57" s="1232"/>
      <c r="AT57" s="1232"/>
      <c r="AU57" s="1232"/>
      <c r="AV57" s="1232"/>
      <c r="AW57" s="1232"/>
      <c r="AX57" s="1232"/>
      <c r="AY57" s="1232"/>
      <c r="AZ57" s="1232"/>
      <c r="BA57" s="1232"/>
      <c r="BB57" s="1230" t="s">
        <v>580</v>
      </c>
      <c r="BC57" s="1230"/>
      <c r="BD57" s="1230"/>
      <c r="BE57" s="1230"/>
      <c r="BF57" s="1230"/>
      <c r="BG57" s="1230"/>
      <c r="BH57" s="1230"/>
      <c r="BI57" s="1230"/>
      <c r="BJ57" s="1230"/>
      <c r="BK57" s="1230"/>
      <c r="BL57" s="1230"/>
      <c r="BM57" s="1230"/>
      <c r="BN57" s="1230"/>
      <c r="BO57" s="1230"/>
      <c r="BP57" s="1227">
        <v>61.8</v>
      </c>
      <c r="BQ57" s="1227"/>
      <c r="BR57" s="1227"/>
      <c r="BS57" s="1227"/>
      <c r="BT57" s="1227"/>
      <c r="BU57" s="1227"/>
      <c r="BV57" s="1227"/>
      <c r="BW57" s="1227"/>
      <c r="BX57" s="1227">
        <v>63.1</v>
      </c>
      <c r="BY57" s="1227"/>
      <c r="BZ57" s="1227"/>
      <c r="CA57" s="1227"/>
      <c r="CB57" s="1227"/>
      <c r="CC57" s="1227"/>
      <c r="CD57" s="1227"/>
      <c r="CE57" s="1227"/>
      <c r="CF57" s="1227">
        <v>62.2</v>
      </c>
      <c r="CG57" s="1227"/>
      <c r="CH57" s="1227"/>
      <c r="CI57" s="1227"/>
      <c r="CJ57" s="1227"/>
      <c r="CK57" s="1227"/>
      <c r="CL57" s="1227"/>
      <c r="CM57" s="1227"/>
      <c r="CN57" s="1227">
        <v>62.9</v>
      </c>
      <c r="CO57" s="1227"/>
      <c r="CP57" s="1227"/>
      <c r="CQ57" s="1227"/>
      <c r="CR57" s="1227"/>
      <c r="CS57" s="1227"/>
      <c r="CT57" s="1227"/>
      <c r="CU57" s="1227"/>
      <c r="CV57" s="1227">
        <v>62.9</v>
      </c>
      <c r="CW57" s="1227"/>
      <c r="CX57" s="1227"/>
      <c r="CY57" s="1227"/>
      <c r="CZ57" s="1227"/>
      <c r="DA57" s="1227"/>
      <c r="DB57" s="1227"/>
      <c r="DC57" s="1227"/>
      <c r="DD57" s="363"/>
      <c r="DE57" s="362"/>
    </row>
    <row r="58" spans="1:109" s="358" customFormat="1" x14ac:dyDescent="0.15">
      <c r="A58" s="255"/>
      <c r="B58" s="362"/>
      <c r="G58" s="1233"/>
      <c r="H58" s="1233"/>
      <c r="I58" s="1228"/>
      <c r="J58" s="1228"/>
      <c r="K58" s="1234"/>
      <c r="L58" s="1234"/>
      <c r="M58" s="1234"/>
      <c r="N58" s="1234"/>
      <c r="AM58" s="255"/>
      <c r="AN58" s="1232"/>
      <c r="AO58" s="1232"/>
      <c r="AP58" s="1232"/>
      <c r="AQ58" s="1232"/>
      <c r="AR58" s="1232"/>
      <c r="AS58" s="1232"/>
      <c r="AT58" s="1232"/>
      <c r="AU58" s="1232"/>
      <c r="AV58" s="1232"/>
      <c r="AW58" s="1232"/>
      <c r="AX58" s="1232"/>
      <c r="AY58" s="1232"/>
      <c r="AZ58" s="1232"/>
      <c r="BA58" s="1232"/>
      <c r="BB58" s="1230"/>
      <c r="BC58" s="1230"/>
      <c r="BD58" s="1230"/>
      <c r="BE58" s="1230"/>
      <c r="BF58" s="1230"/>
      <c r="BG58" s="1230"/>
      <c r="BH58" s="1230"/>
      <c r="BI58" s="1230"/>
      <c r="BJ58" s="1230"/>
      <c r="BK58" s="1230"/>
      <c r="BL58" s="1230"/>
      <c r="BM58" s="1230"/>
      <c r="BN58" s="1230"/>
      <c r="BO58" s="1230"/>
      <c r="BP58" s="1227"/>
      <c r="BQ58" s="1227"/>
      <c r="BR58" s="1227"/>
      <c r="BS58" s="1227"/>
      <c r="BT58" s="1227"/>
      <c r="BU58" s="1227"/>
      <c r="BV58" s="1227"/>
      <c r="BW58" s="1227"/>
      <c r="BX58" s="1227"/>
      <c r="BY58" s="1227"/>
      <c r="BZ58" s="1227"/>
      <c r="CA58" s="1227"/>
      <c r="CB58" s="1227"/>
      <c r="CC58" s="1227"/>
      <c r="CD58" s="1227"/>
      <c r="CE58" s="1227"/>
      <c r="CF58" s="1227"/>
      <c r="CG58" s="1227"/>
      <c r="CH58" s="1227"/>
      <c r="CI58" s="1227"/>
      <c r="CJ58" s="1227"/>
      <c r="CK58" s="1227"/>
      <c r="CL58" s="1227"/>
      <c r="CM58" s="1227"/>
      <c r="CN58" s="1227"/>
      <c r="CO58" s="1227"/>
      <c r="CP58" s="1227"/>
      <c r="CQ58" s="1227"/>
      <c r="CR58" s="1227"/>
      <c r="CS58" s="1227"/>
      <c r="CT58" s="1227"/>
      <c r="CU58" s="1227"/>
      <c r="CV58" s="1227"/>
      <c r="CW58" s="1227"/>
      <c r="CX58" s="1227"/>
      <c r="CY58" s="1227"/>
      <c r="CZ58" s="1227"/>
      <c r="DA58" s="1227"/>
      <c r="DB58" s="1227"/>
      <c r="DC58" s="1227"/>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582</v>
      </c>
    </row>
    <row r="64" spans="1:109" x14ac:dyDescent="0.15">
      <c r="B64" s="259"/>
      <c r="G64" s="357"/>
      <c r="I64" s="369"/>
      <c r="J64" s="369"/>
      <c r="K64" s="369"/>
      <c r="L64" s="369"/>
      <c r="M64" s="369"/>
      <c r="N64" s="370"/>
      <c r="AM64" s="357"/>
      <c r="AN64" s="357" t="s">
        <v>575</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39" t="s">
        <v>583</v>
      </c>
      <c r="AO65" s="1240"/>
      <c r="AP65" s="1240"/>
      <c r="AQ65" s="1240"/>
      <c r="AR65" s="1240"/>
      <c r="AS65" s="1240"/>
      <c r="AT65" s="1240"/>
      <c r="AU65" s="1240"/>
      <c r="AV65" s="1240"/>
      <c r="AW65" s="1240"/>
      <c r="AX65" s="1240"/>
      <c r="AY65" s="1240"/>
      <c r="AZ65" s="1240"/>
      <c r="BA65" s="1240"/>
      <c r="BB65" s="1240"/>
      <c r="BC65" s="1240"/>
      <c r="BD65" s="1240"/>
      <c r="BE65" s="1240"/>
      <c r="BF65" s="1240"/>
      <c r="BG65" s="1240"/>
      <c r="BH65" s="1240"/>
      <c r="BI65" s="1240"/>
      <c r="BJ65" s="1240"/>
      <c r="BK65" s="1240"/>
      <c r="BL65" s="1240"/>
      <c r="BM65" s="1240"/>
      <c r="BN65" s="1240"/>
      <c r="BO65" s="1240"/>
      <c r="BP65" s="1240"/>
      <c r="BQ65" s="1240"/>
      <c r="BR65" s="1240"/>
      <c r="BS65" s="1240"/>
      <c r="BT65" s="1240"/>
      <c r="BU65" s="1240"/>
      <c r="BV65" s="1240"/>
      <c r="BW65" s="1240"/>
      <c r="BX65" s="1240"/>
      <c r="BY65" s="1240"/>
      <c r="BZ65" s="1240"/>
      <c r="CA65" s="1240"/>
      <c r="CB65" s="1240"/>
      <c r="CC65" s="1240"/>
      <c r="CD65" s="1240"/>
      <c r="CE65" s="1240"/>
      <c r="CF65" s="1240"/>
      <c r="CG65" s="1240"/>
      <c r="CH65" s="1240"/>
      <c r="CI65" s="1240"/>
      <c r="CJ65" s="1240"/>
      <c r="CK65" s="1240"/>
      <c r="CL65" s="1240"/>
      <c r="CM65" s="1240"/>
      <c r="CN65" s="1240"/>
      <c r="CO65" s="1240"/>
      <c r="CP65" s="1240"/>
      <c r="CQ65" s="1240"/>
      <c r="CR65" s="1240"/>
      <c r="CS65" s="1240"/>
      <c r="CT65" s="1240"/>
      <c r="CU65" s="1240"/>
      <c r="CV65" s="1240"/>
      <c r="CW65" s="1240"/>
      <c r="CX65" s="1240"/>
      <c r="CY65" s="1240"/>
      <c r="CZ65" s="1240"/>
      <c r="DA65" s="1240"/>
      <c r="DB65" s="1240"/>
      <c r="DC65" s="1241"/>
    </row>
    <row r="66" spans="2:107" x14ac:dyDescent="0.15">
      <c r="B66" s="259"/>
      <c r="AN66" s="1242"/>
      <c r="AO66" s="1243"/>
      <c r="AP66" s="1243"/>
      <c r="AQ66" s="1243"/>
      <c r="AR66" s="1243"/>
      <c r="AS66" s="1243"/>
      <c r="AT66" s="1243"/>
      <c r="AU66" s="1243"/>
      <c r="AV66" s="1243"/>
      <c r="AW66" s="1243"/>
      <c r="AX66" s="1243"/>
      <c r="AY66" s="1243"/>
      <c r="AZ66" s="1243"/>
      <c r="BA66" s="1243"/>
      <c r="BB66" s="1243"/>
      <c r="BC66" s="1243"/>
      <c r="BD66" s="1243"/>
      <c r="BE66" s="1243"/>
      <c r="BF66" s="1243"/>
      <c r="BG66" s="1243"/>
      <c r="BH66" s="1243"/>
      <c r="BI66" s="1243"/>
      <c r="BJ66" s="1243"/>
      <c r="BK66" s="1243"/>
      <c r="BL66" s="1243"/>
      <c r="BM66" s="1243"/>
      <c r="BN66" s="1243"/>
      <c r="BO66" s="1243"/>
      <c r="BP66" s="1243"/>
      <c r="BQ66" s="1243"/>
      <c r="BR66" s="1243"/>
      <c r="BS66" s="1243"/>
      <c r="BT66" s="1243"/>
      <c r="BU66" s="1243"/>
      <c r="BV66" s="1243"/>
      <c r="BW66" s="1243"/>
      <c r="BX66" s="1243"/>
      <c r="BY66" s="1243"/>
      <c r="BZ66" s="1243"/>
      <c r="CA66" s="1243"/>
      <c r="CB66" s="1243"/>
      <c r="CC66" s="1243"/>
      <c r="CD66" s="1243"/>
      <c r="CE66" s="1243"/>
      <c r="CF66" s="1243"/>
      <c r="CG66" s="1243"/>
      <c r="CH66" s="1243"/>
      <c r="CI66" s="1243"/>
      <c r="CJ66" s="1243"/>
      <c r="CK66" s="1243"/>
      <c r="CL66" s="1243"/>
      <c r="CM66" s="1243"/>
      <c r="CN66" s="1243"/>
      <c r="CO66" s="1243"/>
      <c r="CP66" s="1243"/>
      <c r="CQ66" s="1243"/>
      <c r="CR66" s="1243"/>
      <c r="CS66" s="1243"/>
      <c r="CT66" s="1243"/>
      <c r="CU66" s="1243"/>
      <c r="CV66" s="1243"/>
      <c r="CW66" s="1243"/>
      <c r="CX66" s="1243"/>
      <c r="CY66" s="1243"/>
      <c r="CZ66" s="1243"/>
      <c r="DA66" s="1243"/>
      <c r="DB66" s="1243"/>
      <c r="DC66" s="1244"/>
    </row>
    <row r="67" spans="2:107" x14ac:dyDescent="0.15">
      <c r="B67" s="259"/>
      <c r="AN67" s="1242"/>
      <c r="AO67" s="1243"/>
      <c r="AP67" s="1243"/>
      <c r="AQ67" s="1243"/>
      <c r="AR67" s="1243"/>
      <c r="AS67" s="1243"/>
      <c r="AT67" s="1243"/>
      <c r="AU67" s="1243"/>
      <c r="AV67" s="1243"/>
      <c r="AW67" s="1243"/>
      <c r="AX67" s="1243"/>
      <c r="AY67" s="1243"/>
      <c r="AZ67" s="1243"/>
      <c r="BA67" s="1243"/>
      <c r="BB67" s="1243"/>
      <c r="BC67" s="1243"/>
      <c r="BD67" s="1243"/>
      <c r="BE67" s="1243"/>
      <c r="BF67" s="1243"/>
      <c r="BG67" s="1243"/>
      <c r="BH67" s="1243"/>
      <c r="BI67" s="1243"/>
      <c r="BJ67" s="1243"/>
      <c r="BK67" s="1243"/>
      <c r="BL67" s="1243"/>
      <c r="BM67" s="1243"/>
      <c r="BN67" s="1243"/>
      <c r="BO67" s="1243"/>
      <c r="BP67" s="1243"/>
      <c r="BQ67" s="1243"/>
      <c r="BR67" s="1243"/>
      <c r="BS67" s="1243"/>
      <c r="BT67" s="1243"/>
      <c r="BU67" s="1243"/>
      <c r="BV67" s="1243"/>
      <c r="BW67" s="1243"/>
      <c r="BX67" s="1243"/>
      <c r="BY67" s="1243"/>
      <c r="BZ67" s="1243"/>
      <c r="CA67" s="1243"/>
      <c r="CB67" s="1243"/>
      <c r="CC67" s="1243"/>
      <c r="CD67" s="1243"/>
      <c r="CE67" s="1243"/>
      <c r="CF67" s="1243"/>
      <c r="CG67" s="1243"/>
      <c r="CH67" s="1243"/>
      <c r="CI67" s="1243"/>
      <c r="CJ67" s="1243"/>
      <c r="CK67" s="1243"/>
      <c r="CL67" s="1243"/>
      <c r="CM67" s="1243"/>
      <c r="CN67" s="1243"/>
      <c r="CO67" s="1243"/>
      <c r="CP67" s="1243"/>
      <c r="CQ67" s="1243"/>
      <c r="CR67" s="1243"/>
      <c r="CS67" s="1243"/>
      <c r="CT67" s="1243"/>
      <c r="CU67" s="1243"/>
      <c r="CV67" s="1243"/>
      <c r="CW67" s="1243"/>
      <c r="CX67" s="1243"/>
      <c r="CY67" s="1243"/>
      <c r="CZ67" s="1243"/>
      <c r="DA67" s="1243"/>
      <c r="DB67" s="1243"/>
      <c r="DC67" s="1244"/>
    </row>
    <row r="68" spans="2:107" x14ac:dyDescent="0.15">
      <c r="B68" s="259"/>
      <c r="AN68" s="1242"/>
      <c r="AO68" s="1243"/>
      <c r="AP68" s="1243"/>
      <c r="AQ68" s="1243"/>
      <c r="AR68" s="1243"/>
      <c r="AS68" s="1243"/>
      <c r="AT68" s="1243"/>
      <c r="AU68" s="1243"/>
      <c r="AV68" s="1243"/>
      <c r="AW68" s="1243"/>
      <c r="AX68" s="1243"/>
      <c r="AY68" s="1243"/>
      <c r="AZ68" s="1243"/>
      <c r="BA68" s="1243"/>
      <c r="BB68" s="1243"/>
      <c r="BC68" s="1243"/>
      <c r="BD68" s="1243"/>
      <c r="BE68" s="1243"/>
      <c r="BF68" s="1243"/>
      <c r="BG68" s="1243"/>
      <c r="BH68" s="1243"/>
      <c r="BI68" s="1243"/>
      <c r="BJ68" s="1243"/>
      <c r="BK68" s="1243"/>
      <c r="BL68" s="1243"/>
      <c r="BM68" s="1243"/>
      <c r="BN68" s="1243"/>
      <c r="BO68" s="1243"/>
      <c r="BP68" s="1243"/>
      <c r="BQ68" s="1243"/>
      <c r="BR68" s="1243"/>
      <c r="BS68" s="1243"/>
      <c r="BT68" s="1243"/>
      <c r="BU68" s="1243"/>
      <c r="BV68" s="1243"/>
      <c r="BW68" s="1243"/>
      <c r="BX68" s="1243"/>
      <c r="BY68" s="1243"/>
      <c r="BZ68" s="1243"/>
      <c r="CA68" s="1243"/>
      <c r="CB68" s="1243"/>
      <c r="CC68" s="1243"/>
      <c r="CD68" s="1243"/>
      <c r="CE68" s="1243"/>
      <c r="CF68" s="1243"/>
      <c r="CG68" s="1243"/>
      <c r="CH68" s="1243"/>
      <c r="CI68" s="1243"/>
      <c r="CJ68" s="1243"/>
      <c r="CK68" s="1243"/>
      <c r="CL68" s="1243"/>
      <c r="CM68" s="1243"/>
      <c r="CN68" s="1243"/>
      <c r="CO68" s="1243"/>
      <c r="CP68" s="1243"/>
      <c r="CQ68" s="1243"/>
      <c r="CR68" s="1243"/>
      <c r="CS68" s="1243"/>
      <c r="CT68" s="1243"/>
      <c r="CU68" s="1243"/>
      <c r="CV68" s="1243"/>
      <c r="CW68" s="1243"/>
      <c r="CX68" s="1243"/>
      <c r="CY68" s="1243"/>
      <c r="CZ68" s="1243"/>
      <c r="DA68" s="1243"/>
      <c r="DB68" s="1243"/>
      <c r="DC68" s="1244"/>
    </row>
    <row r="69" spans="2:107" x14ac:dyDescent="0.15">
      <c r="B69" s="259"/>
      <c r="AN69" s="1245"/>
      <c r="AO69" s="1246"/>
      <c r="AP69" s="1246"/>
      <c r="AQ69" s="1246"/>
      <c r="AR69" s="1246"/>
      <c r="AS69" s="1246"/>
      <c r="AT69" s="1246"/>
      <c r="AU69" s="1246"/>
      <c r="AV69" s="1246"/>
      <c r="AW69" s="1246"/>
      <c r="AX69" s="1246"/>
      <c r="AY69" s="1246"/>
      <c r="AZ69" s="1246"/>
      <c r="BA69" s="1246"/>
      <c r="BB69" s="1246"/>
      <c r="BC69" s="1246"/>
      <c r="BD69" s="1246"/>
      <c r="BE69" s="1246"/>
      <c r="BF69" s="1246"/>
      <c r="BG69" s="1246"/>
      <c r="BH69" s="1246"/>
      <c r="BI69" s="1246"/>
      <c r="BJ69" s="1246"/>
      <c r="BK69" s="1246"/>
      <c r="BL69" s="1246"/>
      <c r="BM69" s="1246"/>
      <c r="BN69" s="1246"/>
      <c r="BO69" s="1246"/>
      <c r="BP69" s="1246"/>
      <c r="BQ69" s="1246"/>
      <c r="BR69" s="1246"/>
      <c r="BS69" s="1246"/>
      <c r="BT69" s="1246"/>
      <c r="BU69" s="1246"/>
      <c r="BV69" s="1246"/>
      <c r="BW69" s="1246"/>
      <c r="BX69" s="1246"/>
      <c r="BY69" s="1246"/>
      <c r="BZ69" s="1246"/>
      <c r="CA69" s="1246"/>
      <c r="CB69" s="1246"/>
      <c r="CC69" s="1246"/>
      <c r="CD69" s="1246"/>
      <c r="CE69" s="1246"/>
      <c r="CF69" s="1246"/>
      <c r="CG69" s="1246"/>
      <c r="CH69" s="1246"/>
      <c r="CI69" s="1246"/>
      <c r="CJ69" s="1246"/>
      <c r="CK69" s="1246"/>
      <c r="CL69" s="1246"/>
      <c r="CM69" s="1246"/>
      <c r="CN69" s="1246"/>
      <c r="CO69" s="1246"/>
      <c r="CP69" s="1246"/>
      <c r="CQ69" s="1246"/>
      <c r="CR69" s="1246"/>
      <c r="CS69" s="1246"/>
      <c r="CT69" s="1246"/>
      <c r="CU69" s="1246"/>
      <c r="CV69" s="1246"/>
      <c r="CW69" s="1246"/>
      <c r="CX69" s="1246"/>
      <c r="CY69" s="1246"/>
      <c r="CZ69" s="1246"/>
      <c r="DA69" s="1246"/>
      <c r="DB69" s="1246"/>
      <c r="DC69" s="1247"/>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577</v>
      </c>
    </row>
    <row r="72" spans="2:107" x14ac:dyDescent="0.15">
      <c r="B72" s="259"/>
      <c r="G72" s="1233"/>
      <c r="H72" s="1233"/>
      <c r="I72" s="1233"/>
      <c r="J72" s="1233"/>
      <c r="K72" s="360"/>
      <c r="L72" s="360"/>
      <c r="M72" s="361"/>
      <c r="N72" s="361"/>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2" t="s">
        <v>473</v>
      </c>
      <c r="BQ72" s="1232"/>
      <c r="BR72" s="1232"/>
      <c r="BS72" s="1232"/>
      <c r="BT72" s="1232"/>
      <c r="BU72" s="1232"/>
      <c r="BV72" s="1232"/>
      <c r="BW72" s="1232"/>
      <c r="BX72" s="1232" t="s">
        <v>474</v>
      </c>
      <c r="BY72" s="1232"/>
      <c r="BZ72" s="1232"/>
      <c r="CA72" s="1232"/>
      <c r="CB72" s="1232"/>
      <c r="CC72" s="1232"/>
      <c r="CD72" s="1232"/>
      <c r="CE72" s="1232"/>
      <c r="CF72" s="1232" t="s">
        <v>475</v>
      </c>
      <c r="CG72" s="1232"/>
      <c r="CH72" s="1232"/>
      <c r="CI72" s="1232"/>
      <c r="CJ72" s="1232"/>
      <c r="CK72" s="1232"/>
      <c r="CL72" s="1232"/>
      <c r="CM72" s="1232"/>
      <c r="CN72" s="1232" t="s">
        <v>476</v>
      </c>
      <c r="CO72" s="1232"/>
      <c r="CP72" s="1232"/>
      <c r="CQ72" s="1232"/>
      <c r="CR72" s="1232"/>
      <c r="CS72" s="1232"/>
      <c r="CT72" s="1232"/>
      <c r="CU72" s="1232"/>
      <c r="CV72" s="1232" t="s">
        <v>477</v>
      </c>
      <c r="CW72" s="1232"/>
      <c r="CX72" s="1232"/>
      <c r="CY72" s="1232"/>
      <c r="CZ72" s="1232"/>
      <c r="DA72" s="1232"/>
      <c r="DB72" s="1232"/>
      <c r="DC72" s="1232"/>
    </row>
    <row r="73" spans="2:107" x14ac:dyDescent="0.15">
      <c r="B73" s="259"/>
      <c r="G73" s="1235"/>
      <c r="H73" s="1235"/>
      <c r="I73" s="1235"/>
      <c r="J73" s="1235"/>
      <c r="K73" s="1231"/>
      <c r="L73" s="1231"/>
      <c r="M73" s="1231"/>
      <c r="N73" s="1231"/>
      <c r="AM73" s="359"/>
      <c r="AN73" s="1230" t="s">
        <v>578</v>
      </c>
      <c r="AO73" s="1230"/>
      <c r="AP73" s="1230"/>
      <c r="AQ73" s="1230"/>
      <c r="AR73" s="1230"/>
      <c r="AS73" s="1230"/>
      <c r="AT73" s="1230"/>
      <c r="AU73" s="1230"/>
      <c r="AV73" s="1230"/>
      <c r="AW73" s="1230"/>
      <c r="AX73" s="1230"/>
      <c r="AY73" s="1230"/>
      <c r="AZ73" s="1230"/>
      <c r="BA73" s="1230"/>
      <c r="BB73" s="1230" t="s">
        <v>579</v>
      </c>
      <c r="BC73" s="1230"/>
      <c r="BD73" s="1230"/>
      <c r="BE73" s="1230"/>
      <c r="BF73" s="1230"/>
      <c r="BG73" s="1230"/>
      <c r="BH73" s="1230"/>
      <c r="BI73" s="1230"/>
      <c r="BJ73" s="1230"/>
      <c r="BK73" s="1230"/>
      <c r="BL73" s="1230"/>
      <c r="BM73" s="1230"/>
      <c r="BN73" s="1230"/>
      <c r="BO73" s="1230"/>
      <c r="BP73" s="1227">
        <v>41.2</v>
      </c>
      <c r="BQ73" s="1227"/>
      <c r="BR73" s="1227"/>
      <c r="BS73" s="1227"/>
      <c r="BT73" s="1227"/>
      <c r="BU73" s="1227"/>
      <c r="BV73" s="1227"/>
      <c r="BW73" s="1227"/>
      <c r="BX73" s="1227">
        <v>61.3</v>
      </c>
      <c r="BY73" s="1227"/>
      <c r="BZ73" s="1227"/>
      <c r="CA73" s="1227"/>
      <c r="CB73" s="1227"/>
      <c r="CC73" s="1227"/>
      <c r="CD73" s="1227"/>
      <c r="CE73" s="1227"/>
      <c r="CF73" s="1227">
        <v>48.1</v>
      </c>
      <c r="CG73" s="1227"/>
      <c r="CH73" s="1227"/>
      <c r="CI73" s="1227"/>
      <c r="CJ73" s="1227"/>
      <c r="CK73" s="1227"/>
      <c r="CL73" s="1227"/>
      <c r="CM73" s="1227"/>
      <c r="CN73" s="1227">
        <v>26.5</v>
      </c>
      <c r="CO73" s="1227"/>
      <c r="CP73" s="1227"/>
      <c r="CQ73" s="1227"/>
      <c r="CR73" s="1227"/>
      <c r="CS73" s="1227"/>
      <c r="CT73" s="1227"/>
      <c r="CU73" s="1227"/>
      <c r="CV73" s="1227">
        <v>19.2</v>
      </c>
      <c r="CW73" s="1227"/>
      <c r="CX73" s="1227"/>
      <c r="CY73" s="1227"/>
      <c r="CZ73" s="1227"/>
      <c r="DA73" s="1227"/>
      <c r="DB73" s="1227"/>
      <c r="DC73" s="1227"/>
    </row>
    <row r="74" spans="2:107" x14ac:dyDescent="0.15">
      <c r="B74" s="259"/>
      <c r="G74" s="1235"/>
      <c r="H74" s="1235"/>
      <c r="I74" s="1235"/>
      <c r="J74" s="1235"/>
      <c r="K74" s="1231"/>
      <c r="L74" s="1231"/>
      <c r="M74" s="1231"/>
      <c r="N74" s="1231"/>
      <c r="AM74" s="35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27"/>
      <c r="BQ74" s="1227"/>
      <c r="BR74" s="1227"/>
      <c r="BS74" s="1227"/>
      <c r="BT74" s="1227"/>
      <c r="BU74" s="1227"/>
      <c r="BV74" s="1227"/>
      <c r="BW74" s="1227"/>
      <c r="BX74" s="1227"/>
      <c r="BY74" s="1227"/>
      <c r="BZ74" s="1227"/>
      <c r="CA74" s="1227"/>
      <c r="CB74" s="1227"/>
      <c r="CC74" s="1227"/>
      <c r="CD74" s="1227"/>
      <c r="CE74" s="1227"/>
      <c r="CF74" s="1227"/>
      <c r="CG74" s="1227"/>
      <c r="CH74" s="1227"/>
      <c r="CI74" s="1227"/>
      <c r="CJ74" s="1227"/>
      <c r="CK74" s="1227"/>
      <c r="CL74" s="1227"/>
      <c r="CM74" s="1227"/>
      <c r="CN74" s="1227"/>
      <c r="CO74" s="1227"/>
      <c r="CP74" s="1227"/>
      <c r="CQ74" s="1227"/>
      <c r="CR74" s="1227"/>
      <c r="CS74" s="1227"/>
      <c r="CT74" s="1227"/>
      <c r="CU74" s="1227"/>
      <c r="CV74" s="1227"/>
      <c r="CW74" s="1227"/>
      <c r="CX74" s="1227"/>
      <c r="CY74" s="1227"/>
      <c r="CZ74" s="1227"/>
      <c r="DA74" s="1227"/>
      <c r="DB74" s="1227"/>
      <c r="DC74" s="1227"/>
    </row>
    <row r="75" spans="2:107" x14ac:dyDescent="0.15">
      <c r="B75" s="259"/>
      <c r="G75" s="1235"/>
      <c r="H75" s="1235"/>
      <c r="I75" s="1233"/>
      <c r="J75" s="1233"/>
      <c r="K75" s="1234"/>
      <c r="L75" s="1234"/>
      <c r="M75" s="1234"/>
      <c r="N75" s="1234"/>
      <c r="AM75" s="359"/>
      <c r="AN75" s="1230"/>
      <c r="AO75" s="1230"/>
      <c r="AP75" s="1230"/>
      <c r="AQ75" s="1230"/>
      <c r="AR75" s="1230"/>
      <c r="AS75" s="1230"/>
      <c r="AT75" s="1230"/>
      <c r="AU75" s="1230"/>
      <c r="AV75" s="1230"/>
      <c r="AW75" s="1230"/>
      <c r="AX75" s="1230"/>
      <c r="AY75" s="1230"/>
      <c r="AZ75" s="1230"/>
      <c r="BA75" s="1230"/>
      <c r="BB75" s="1230" t="s">
        <v>584</v>
      </c>
      <c r="BC75" s="1230"/>
      <c r="BD75" s="1230"/>
      <c r="BE75" s="1230"/>
      <c r="BF75" s="1230"/>
      <c r="BG75" s="1230"/>
      <c r="BH75" s="1230"/>
      <c r="BI75" s="1230"/>
      <c r="BJ75" s="1230"/>
      <c r="BK75" s="1230"/>
      <c r="BL75" s="1230"/>
      <c r="BM75" s="1230"/>
      <c r="BN75" s="1230"/>
      <c r="BO75" s="1230"/>
      <c r="BP75" s="1227">
        <v>11</v>
      </c>
      <c r="BQ75" s="1227"/>
      <c r="BR75" s="1227"/>
      <c r="BS75" s="1227"/>
      <c r="BT75" s="1227"/>
      <c r="BU75" s="1227"/>
      <c r="BV75" s="1227"/>
      <c r="BW75" s="1227"/>
      <c r="BX75" s="1227">
        <v>12</v>
      </c>
      <c r="BY75" s="1227"/>
      <c r="BZ75" s="1227"/>
      <c r="CA75" s="1227"/>
      <c r="CB75" s="1227"/>
      <c r="CC75" s="1227"/>
      <c r="CD75" s="1227"/>
      <c r="CE75" s="1227"/>
      <c r="CF75" s="1227">
        <v>13.2</v>
      </c>
      <c r="CG75" s="1227"/>
      <c r="CH75" s="1227"/>
      <c r="CI75" s="1227"/>
      <c r="CJ75" s="1227"/>
      <c r="CK75" s="1227"/>
      <c r="CL75" s="1227"/>
      <c r="CM75" s="1227"/>
      <c r="CN75" s="1227">
        <v>14.1</v>
      </c>
      <c r="CO75" s="1227"/>
      <c r="CP75" s="1227"/>
      <c r="CQ75" s="1227"/>
      <c r="CR75" s="1227"/>
      <c r="CS75" s="1227"/>
      <c r="CT75" s="1227"/>
      <c r="CU75" s="1227"/>
      <c r="CV75" s="1227">
        <v>14.8</v>
      </c>
      <c r="CW75" s="1227"/>
      <c r="CX75" s="1227"/>
      <c r="CY75" s="1227"/>
      <c r="CZ75" s="1227"/>
      <c r="DA75" s="1227"/>
      <c r="DB75" s="1227"/>
      <c r="DC75" s="1227"/>
    </row>
    <row r="76" spans="2:107" x14ac:dyDescent="0.15">
      <c r="B76" s="259"/>
      <c r="G76" s="1235"/>
      <c r="H76" s="1235"/>
      <c r="I76" s="1233"/>
      <c r="J76" s="1233"/>
      <c r="K76" s="1234"/>
      <c r="L76" s="1234"/>
      <c r="M76" s="1234"/>
      <c r="N76" s="1234"/>
      <c r="AM76" s="35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27"/>
      <c r="BQ76" s="1227"/>
      <c r="BR76" s="1227"/>
      <c r="BS76" s="1227"/>
      <c r="BT76" s="1227"/>
      <c r="BU76" s="1227"/>
      <c r="BV76" s="1227"/>
      <c r="BW76" s="1227"/>
      <c r="BX76" s="1227"/>
      <c r="BY76" s="1227"/>
      <c r="BZ76" s="1227"/>
      <c r="CA76" s="1227"/>
      <c r="CB76" s="1227"/>
      <c r="CC76" s="1227"/>
      <c r="CD76" s="1227"/>
      <c r="CE76" s="1227"/>
      <c r="CF76" s="1227"/>
      <c r="CG76" s="1227"/>
      <c r="CH76" s="1227"/>
      <c r="CI76" s="1227"/>
      <c r="CJ76" s="1227"/>
      <c r="CK76" s="1227"/>
      <c r="CL76" s="1227"/>
      <c r="CM76" s="1227"/>
      <c r="CN76" s="1227"/>
      <c r="CO76" s="1227"/>
      <c r="CP76" s="1227"/>
      <c r="CQ76" s="1227"/>
      <c r="CR76" s="1227"/>
      <c r="CS76" s="1227"/>
      <c r="CT76" s="1227"/>
      <c r="CU76" s="1227"/>
      <c r="CV76" s="1227"/>
      <c r="CW76" s="1227"/>
      <c r="CX76" s="1227"/>
      <c r="CY76" s="1227"/>
      <c r="CZ76" s="1227"/>
      <c r="DA76" s="1227"/>
      <c r="DB76" s="1227"/>
      <c r="DC76" s="1227"/>
    </row>
    <row r="77" spans="2:107" x14ac:dyDescent="0.15">
      <c r="B77" s="259"/>
      <c r="G77" s="1233"/>
      <c r="H77" s="1233"/>
      <c r="I77" s="1233"/>
      <c r="J77" s="1233"/>
      <c r="K77" s="1231"/>
      <c r="L77" s="1231"/>
      <c r="M77" s="1231"/>
      <c r="N77" s="1231"/>
      <c r="AN77" s="1232" t="s">
        <v>581</v>
      </c>
      <c r="AO77" s="1232"/>
      <c r="AP77" s="1232"/>
      <c r="AQ77" s="1232"/>
      <c r="AR77" s="1232"/>
      <c r="AS77" s="1232"/>
      <c r="AT77" s="1232"/>
      <c r="AU77" s="1232"/>
      <c r="AV77" s="1232"/>
      <c r="AW77" s="1232"/>
      <c r="AX77" s="1232"/>
      <c r="AY77" s="1232"/>
      <c r="AZ77" s="1232"/>
      <c r="BA77" s="1232"/>
      <c r="BB77" s="1230" t="s">
        <v>579</v>
      </c>
      <c r="BC77" s="1230"/>
      <c r="BD77" s="1230"/>
      <c r="BE77" s="1230"/>
      <c r="BF77" s="1230"/>
      <c r="BG77" s="1230"/>
      <c r="BH77" s="1230"/>
      <c r="BI77" s="1230"/>
      <c r="BJ77" s="1230"/>
      <c r="BK77" s="1230"/>
      <c r="BL77" s="1230"/>
      <c r="BM77" s="1230"/>
      <c r="BN77" s="1230"/>
      <c r="BO77" s="1230"/>
      <c r="BP77" s="1227">
        <v>0</v>
      </c>
      <c r="BQ77" s="1227"/>
      <c r="BR77" s="1227"/>
      <c r="BS77" s="1227"/>
      <c r="BT77" s="1227"/>
      <c r="BU77" s="1227"/>
      <c r="BV77" s="1227"/>
      <c r="BW77" s="1227"/>
      <c r="BX77" s="1227">
        <v>0</v>
      </c>
      <c r="BY77" s="1227"/>
      <c r="BZ77" s="1227"/>
      <c r="CA77" s="1227"/>
      <c r="CB77" s="1227"/>
      <c r="CC77" s="1227"/>
      <c r="CD77" s="1227"/>
      <c r="CE77" s="1227"/>
      <c r="CF77" s="1227">
        <v>0</v>
      </c>
      <c r="CG77" s="1227"/>
      <c r="CH77" s="1227"/>
      <c r="CI77" s="1227"/>
      <c r="CJ77" s="1227"/>
      <c r="CK77" s="1227"/>
      <c r="CL77" s="1227"/>
      <c r="CM77" s="1227"/>
      <c r="CN77" s="1227">
        <v>0</v>
      </c>
      <c r="CO77" s="1227"/>
      <c r="CP77" s="1227"/>
      <c r="CQ77" s="1227"/>
      <c r="CR77" s="1227"/>
      <c r="CS77" s="1227"/>
      <c r="CT77" s="1227"/>
      <c r="CU77" s="1227"/>
      <c r="CV77" s="1227">
        <v>0</v>
      </c>
      <c r="CW77" s="1227"/>
      <c r="CX77" s="1227"/>
      <c r="CY77" s="1227"/>
      <c r="CZ77" s="1227"/>
      <c r="DA77" s="1227"/>
      <c r="DB77" s="1227"/>
      <c r="DC77" s="1227"/>
    </row>
    <row r="78" spans="2:107" x14ac:dyDescent="0.15">
      <c r="B78" s="259"/>
      <c r="G78" s="1233"/>
      <c r="H78" s="1233"/>
      <c r="I78" s="1233"/>
      <c r="J78" s="1233"/>
      <c r="K78" s="1231"/>
      <c r="L78" s="1231"/>
      <c r="M78" s="1231"/>
      <c r="N78" s="1231"/>
      <c r="AN78" s="1232"/>
      <c r="AO78" s="1232"/>
      <c r="AP78" s="1232"/>
      <c r="AQ78" s="1232"/>
      <c r="AR78" s="1232"/>
      <c r="AS78" s="1232"/>
      <c r="AT78" s="1232"/>
      <c r="AU78" s="1232"/>
      <c r="AV78" s="1232"/>
      <c r="AW78" s="1232"/>
      <c r="AX78" s="1232"/>
      <c r="AY78" s="1232"/>
      <c r="AZ78" s="1232"/>
      <c r="BA78" s="1232"/>
      <c r="BB78" s="1230"/>
      <c r="BC78" s="1230"/>
      <c r="BD78" s="1230"/>
      <c r="BE78" s="1230"/>
      <c r="BF78" s="1230"/>
      <c r="BG78" s="1230"/>
      <c r="BH78" s="1230"/>
      <c r="BI78" s="1230"/>
      <c r="BJ78" s="1230"/>
      <c r="BK78" s="1230"/>
      <c r="BL78" s="1230"/>
      <c r="BM78" s="1230"/>
      <c r="BN78" s="1230"/>
      <c r="BO78" s="1230"/>
      <c r="BP78" s="1227"/>
      <c r="BQ78" s="1227"/>
      <c r="BR78" s="1227"/>
      <c r="BS78" s="1227"/>
      <c r="BT78" s="1227"/>
      <c r="BU78" s="1227"/>
      <c r="BV78" s="1227"/>
      <c r="BW78" s="1227"/>
      <c r="BX78" s="1227"/>
      <c r="BY78" s="1227"/>
      <c r="BZ78" s="1227"/>
      <c r="CA78" s="1227"/>
      <c r="CB78" s="1227"/>
      <c r="CC78" s="1227"/>
      <c r="CD78" s="1227"/>
      <c r="CE78" s="1227"/>
      <c r="CF78" s="1227"/>
      <c r="CG78" s="1227"/>
      <c r="CH78" s="1227"/>
      <c r="CI78" s="1227"/>
      <c r="CJ78" s="1227"/>
      <c r="CK78" s="1227"/>
      <c r="CL78" s="1227"/>
      <c r="CM78" s="1227"/>
      <c r="CN78" s="1227"/>
      <c r="CO78" s="1227"/>
      <c r="CP78" s="1227"/>
      <c r="CQ78" s="1227"/>
      <c r="CR78" s="1227"/>
      <c r="CS78" s="1227"/>
      <c r="CT78" s="1227"/>
      <c r="CU78" s="1227"/>
      <c r="CV78" s="1227"/>
      <c r="CW78" s="1227"/>
      <c r="CX78" s="1227"/>
      <c r="CY78" s="1227"/>
      <c r="CZ78" s="1227"/>
      <c r="DA78" s="1227"/>
      <c r="DB78" s="1227"/>
      <c r="DC78" s="1227"/>
    </row>
    <row r="79" spans="2:107" x14ac:dyDescent="0.15">
      <c r="B79" s="259"/>
      <c r="G79" s="1233"/>
      <c r="H79" s="1233"/>
      <c r="I79" s="1228"/>
      <c r="J79" s="1228"/>
      <c r="K79" s="1229"/>
      <c r="L79" s="1229"/>
      <c r="M79" s="1229"/>
      <c r="N79" s="1229"/>
      <c r="AN79" s="1232"/>
      <c r="AO79" s="1232"/>
      <c r="AP79" s="1232"/>
      <c r="AQ79" s="1232"/>
      <c r="AR79" s="1232"/>
      <c r="AS79" s="1232"/>
      <c r="AT79" s="1232"/>
      <c r="AU79" s="1232"/>
      <c r="AV79" s="1232"/>
      <c r="AW79" s="1232"/>
      <c r="AX79" s="1232"/>
      <c r="AY79" s="1232"/>
      <c r="AZ79" s="1232"/>
      <c r="BA79" s="1232"/>
      <c r="BB79" s="1230" t="s">
        <v>584</v>
      </c>
      <c r="BC79" s="1230"/>
      <c r="BD79" s="1230"/>
      <c r="BE79" s="1230"/>
      <c r="BF79" s="1230"/>
      <c r="BG79" s="1230"/>
      <c r="BH79" s="1230"/>
      <c r="BI79" s="1230"/>
      <c r="BJ79" s="1230"/>
      <c r="BK79" s="1230"/>
      <c r="BL79" s="1230"/>
      <c r="BM79" s="1230"/>
      <c r="BN79" s="1230"/>
      <c r="BO79" s="1230"/>
      <c r="BP79" s="1227">
        <v>5.3</v>
      </c>
      <c r="BQ79" s="1227"/>
      <c r="BR79" s="1227"/>
      <c r="BS79" s="1227"/>
      <c r="BT79" s="1227"/>
      <c r="BU79" s="1227"/>
      <c r="BV79" s="1227"/>
      <c r="BW79" s="1227"/>
      <c r="BX79" s="1227">
        <v>5.8</v>
      </c>
      <c r="BY79" s="1227"/>
      <c r="BZ79" s="1227"/>
      <c r="CA79" s="1227"/>
      <c r="CB79" s="1227"/>
      <c r="CC79" s="1227"/>
      <c r="CD79" s="1227"/>
      <c r="CE79" s="1227"/>
      <c r="CF79" s="1227">
        <v>5.8</v>
      </c>
      <c r="CG79" s="1227"/>
      <c r="CH79" s="1227"/>
      <c r="CI79" s="1227"/>
      <c r="CJ79" s="1227"/>
      <c r="CK79" s="1227"/>
      <c r="CL79" s="1227"/>
      <c r="CM79" s="1227"/>
      <c r="CN79" s="1227">
        <v>6.1</v>
      </c>
      <c r="CO79" s="1227"/>
      <c r="CP79" s="1227"/>
      <c r="CQ79" s="1227"/>
      <c r="CR79" s="1227"/>
      <c r="CS79" s="1227"/>
      <c r="CT79" s="1227"/>
      <c r="CU79" s="1227"/>
      <c r="CV79" s="1227">
        <v>6.4</v>
      </c>
      <c r="CW79" s="1227"/>
      <c r="CX79" s="1227"/>
      <c r="CY79" s="1227"/>
      <c r="CZ79" s="1227"/>
      <c r="DA79" s="1227"/>
      <c r="DB79" s="1227"/>
      <c r="DC79" s="1227"/>
    </row>
    <row r="80" spans="2:107" x14ac:dyDescent="0.15">
      <c r="B80" s="259"/>
      <c r="G80" s="1233"/>
      <c r="H80" s="1233"/>
      <c r="I80" s="1228"/>
      <c r="J80" s="1228"/>
      <c r="K80" s="1229"/>
      <c r="L80" s="1229"/>
      <c r="M80" s="1229"/>
      <c r="N80" s="1229"/>
      <c r="AN80" s="1232"/>
      <c r="AO80" s="1232"/>
      <c r="AP80" s="1232"/>
      <c r="AQ80" s="1232"/>
      <c r="AR80" s="1232"/>
      <c r="AS80" s="1232"/>
      <c r="AT80" s="1232"/>
      <c r="AU80" s="1232"/>
      <c r="AV80" s="1232"/>
      <c r="AW80" s="1232"/>
      <c r="AX80" s="1232"/>
      <c r="AY80" s="1232"/>
      <c r="AZ80" s="1232"/>
      <c r="BA80" s="1232"/>
      <c r="BB80" s="1230"/>
      <c r="BC80" s="1230"/>
      <c r="BD80" s="1230"/>
      <c r="BE80" s="1230"/>
      <c r="BF80" s="1230"/>
      <c r="BG80" s="1230"/>
      <c r="BH80" s="1230"/>
      <c r="BI80" s="1230"/>
      <c r="BJ80" s="1230"/>
      <c r="BK80" s="1230"/>
      <c r="BL80" s="1230"/>
      <c r="BM80" s="1230"/>
      <c r="BN80" s="1230"/>
      <c r="BO80" s="1230"/>
      <c r="BP80" s="1227"/>
      <c r="BQ80" s="1227"/>
      <c r="BR80" s="1227"/>
      <c r="BS80" s="1227"/>
      <c r="BT80" s="1227"/>
      <c r="BU80" s="1227"/>
      <c r="BV80" s="1227"/>
      <c r="BW80" s="1227"/>
      <c r="BX80" s="1227"/>
      <c r="BY80" s="1227"/>
      <c r="BZ80" s="1227"/>
      <c r="CA80" s="1227"/>
      <c r="CB80" s="1227"/>
      <c r="CC80" s="1227"/>
      <c r="CD80" s="1227"/>
      <c r="CE80" s="1227"/>
      <c r="CF80" s="1227"/>
      <c r="CG80" s="1227"/>
      <c r="CH80" s="1227"/>
      <c r="CI80" s="1227"/>
      <c r="CJ80" s="1227"/>
      <c r="CK80" s="1227"/>
      <c r="CL80" s="1227"/>
      <c r="CM80" s="1227"/>
      <c r="CN80" s="1227"/>
      <c r="CO80" s="1227"/>
      <c r="CP80" s="1227"/>
      <c r="CQ80" s="1227"/>
      <c r="CR80" s="1227"/>
      <c r="CS80" s="1227"/>
      <c r="CT80" s="1227"/>
      <c r="CU80" s="1227"/>
      <c r="CV80" s="1227"/>
      <c r="CW80" s="1227"/>
      <c r="CX80" s="1227"/>
      <c r="CY80" s="1227"/>
      <c r="CZ80" s="1227"/>
      <c r="DA80" s="1227"/>
      <c r="DB80" s="1227"/>
      <c r="DC80" s="1227"/>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uusMv9x3tVK02xWnmVJ6rYx/oSsnsH4zmRHzUAxS5JIdGZvAZuBJOcC7VVJJ0FtGcYUIDoB2mFMR5nP8KyJSKQ==" saltValue="ZZn6VTxg9w34lTyPxfhv5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CN111" sqref="CN1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421</v>
      </c>
    </row>
  </sheetData>
  <sheetProtection algorithmName="SHA-512" hashValue="J0yFdRzyb1RZcExeon7vVjiBFG6VvJYMe5rizftMG/b/oY4hBkrPPN2Yv7tA/yNtgUbWSLW98VMllQ5NrAR2Og==" saltValue="2khByH6NwewVeoduaj43p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election activeCell="CN111" sqref="CN111"/>
    </sheetView>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421</v>
      </c>
    </row>
  </sheetData>
  <sheetProtection algorithmName="SHA-512" hashValue="nwbVyZRbhWK/dd4WeiW9681b3DlfCIjfgXr7XCstIyfz3wiRapX4eYI+fvN6paE+FkmGQajk9AT2VTmQ1NCqcw==" saltValue="p+C1xfREpXog+mZ7JEWU/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549</v>
      </c>
      <c r="E2" s="147"/>
      <c r="F2" s="148" t="s">
        <v>550</v>
      </c>
      <c r="G2" s="149"/>
      <c r="H2" s="150"/>
    </row>
    <row r="3" spans="1:8" x14ac:dyDescent="0.15">
      <c r="A3" s="146" t="s">
        <v>464</v>
      </c>
      <c r="B3" s="151"/>
      <c r="C3" s="152"/>
      <c r="D3" s="153">
        <v>139917</v>
      </c>
      <c r="E3" s="154"/>
      <c r="F3" s="155">
        <v>228215</v>
      </c>
      <c r="G3" s="156"/>
      <c r="H3" s="157"/>
    </row>
    <row r="4" spans="1:8" x14ac:dyDescent="0.15">
      <c r="A4" s="158"/>
      <c r="B4" s="159"/>
      <c r="C4" s="160"/>
      <c r="D4" s="161">
        <v>87551</v>
      </c>
      <c r="E4" s="162"/>
      <c r="F4" s="163">
        <v>117571</v>
      </c>
      <c r="G4" s="164"/>
      <c r="H4" s="165"/>
    </row>
    <row r="5" spans="1:8" x14ac:dyDescent="0.15">
      <c r="A5" s="146" t="s">
        <v>466</v>
      </c>
      <c r="B5" s="151"/>
      <c r="C5" s="152"/>
      <c r="D5" s="153">
        <v>300350</v>
      </c>
      <c r="E5" s="154"/>
      <c r="F5" s="155">
        <v>264232</v>
      </c>
      <c r="G5" s="156"/>
      <c r="H5" s="157"/>
    </row>
    <row r="6" spans="1:8" x14ac:dyDescent="0.15">
      <c r="A6" s="158"/>
      <c r="B6" s="159"/>
      <c r="C6" s="160"/>
      <c r="D6" s="161">
        <v>105454</v>
      </c>
      <c r="E6" s="162"/>
      <c r="F6" s="163">
        <v>133959</v>
      </c>
      <c r="G6" s="164"/>
      <c r="H6" s="165"/>
    </row>
    <row r="7" spans="1:8" x14ac:dyDescent="0.15">
      <c r="A7" s="146" t="s">
        <v>467</v>
      </c>
      <c r="B7" s="151"/>
      <c r="C7" s="152"/>
      <c r="D7" s="153">
        <v>155511</v>
      </c>
      <c r="E7" s="154"/>
      <c r="F7" s="155">
        <v>263613</v>
      </c>
      <c r="G7" s="156"/>
      <c r="H7" s="157"/>
    </row>
    <row r="8" spans="1:8" x14ac:dyDescent="0.15">
      <c r="A8" s="158"/>
      <c r="B8" s="159"/>
      <c r="C8" s="160"/>
      <c r="D8" s="161">
        <v>83522</v>
      </c>
      <c r="E8" s="162"/>
      <c r="F8" s="163">
        <v>128823</v>
      </c>
      <c r="G8" s="164"/>
      <c r="H8" s="165"/>
    </row>
    <row r="9" spans="1:8" x14ac:dyDescent="0.15">
      <c r="A9" s="146" t="s">
        <v>468</v>
      </c>
      <c r="B9" s="151"/>
      <c r="C9" s="152"/>
      <c r="D9" s="153">
        <v>117852</v>
      </c>
      <c r="E9" s="154"/>
      <c r="F9" s="155">
        <v>330026</v>
      </c>
      <c r="G9" s="156"/>
      <c r="H9" s="157"/>
    </row>
    <row r="10" spans="1:8" x14ac:dyDescent="0.15">
      <c r="A10" s="158"/>
      <c r="B10" s="159"/>
      <c r="C10" s="160"/>
      <c r="D10" s="161">
        <v>54042</v>
      </c>
      <c r="E10" s="162"/>
      <c r="F10" s="163">
        <v>141075</v>
      </c>
      <c r="G10" s="164"/>
      <c r="H10" s="165"/>
    </row>
    <row r="11" spans="1:8" x14ac:dyDescent="0.15">
      <c r="A11" s="146" t="s">
        <v>469</v>
      </c>
      <c r="B11" s="151"/>
      <c r="C11" s="152"/>
      <c r="D11" s="153">
        <v>131904</v>
      </c>
      <c r="E11" s="154"/>
      <c r="F11" s="155">
        <v>278179</v>
      </c>
      <c r="G11" s="156"/>
      <c r="H11" s="157"/>
    </row>
    <row r="12" spans="1:8" x14ac:dyDescent="0.15">
      <c r="A12" s="158"/>
      <c r="B12" s="159"/>
      <c r="C12" s="166"/>
      <c r="D12" s="161">
        <v>59281</v>
      </c>
      <c r="E12" s="162"/>
      <c r="F12" s="163">
        <v>122182</v>
      </c>
      <c r="G12" s="164"/>
      <c r="H12" s="165"/>
    </row>
    <row r="13" spans="1:8" x14ac:dyDescent="0.15">
      <c r="A13" s="146"/>
      <c r="B13" s="151"/>
      <c r="C13" s="152"/>
      <c r="D13" s="153">
        <v>169107</v>
      </c>
      <c r="E13" s="154"/>
      <c r="F13" s="155">
        <v>272853</v>
      </c>
      <c r="G13" s="167"/>
      <c r="H13" s="157"/>
    </row>
    <row r="14" spans="1:8" x14ac:dyDescent="0.15">
      <c r="A14" s="158"/>
      <c r="B14" s="159"/>
      <c r="C14" s="160"/>
      <c r="D14" s="161">
        <v>77970</v>
      </c>
      <c r="E14" s="162"/>
      <c r="F14" s="163">
        <v>128722</v>
      </c>
      <c r="G14" s="164"/>
      <c r="H14" s="165"/>
    </row>
    <row r="17" spans="1:11" x14ac:dyDescent="0.15">
      <c r="A17" s="142" t="s">
        <v>551</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552</v>
      </c>
      <c r="B19" s="168">
        <f>ROUND(VALUE(SUBSTITUTE(実質収支比率等に係る経年分析!F$48,"▲","-")),2)</f>
        <v>20.71</v>
      </c>
      <c r="C19" s="168">
        <f>ROUND(VALUE(SUBSTITUTE(実質収支比率等に係る経年分析!G$48,"▲","-")),2)</f>
        <v>21.59</v>
      </c>
      <c r="D19" s="168">
        <f>ROUND(VALUE(SUBSTITUTE(実質収支比率等に係る経年分析!H$48,"▲","-")),2)</f>
        <v>21.24</v>
      </c>
      <c r="E19" s="168">
        <f>ROUND(VALUE(SUBSTITUTE(実質収支比率等に係る経年分析!I$48,"▲","-")),2)</f>
        <v>21.49</v>
      </c>
      <c r="F19" s="168">
        <f>ROUND(VALUE(SUBSTITUTE(実質収支比率等に係る経年分析!J$48,"▲","-")),2)</f>
        <v>20.43</v>
      </c>
    </row>
    <row r="20" spans="1:11" x14ac:dyDescent="0.15">
      <c r="A20" s="168" t="s">
        <v>553</v>
      </c>
      <c r="B20" s="168">
        <f>ROUND(VALUE(SUBSTITUTE(実質収支比率等に係る経年分析!F$47,"▲","-")),2)</f>
        <v>62.83</v>
      </c>
      <c r="C20" s="168">
        <f>ROUND(VALUE(SUBSTITUTE(実質収支比率等に係る経年分析!G$47,"▲","-")),2)</f>
        <v>59.19</v>
      </c>
      <c r="D20" s="168">
        <f>ROUND(VALUE(SUBSTITUTE(実質収支比率等に係る経年分析!H$47,"▲","-")),2)</f>
        <v>55.04</v>
      </c>
      <c r="E20" s="168">
        <f>ROUND(VALUE(SUBSTITUTE(実質収支比率等に係る経年分析!I$47,"▲","-")),2)</f>
        <v>56.28</v>
      </c>
      <c r="F20" s="168">
        <f>ROUND(VALUE(SUBSTITUTE(実質収支比率等に係る経年分析!J$47,"▲","-")),2)</f>
        <v>58.12</v>
      </c>
    </row>
    <row r="21" spans="1:11" x14ac:dyDescent="0.15">
      <c r="A21" s="168" t="s">
        <v>554</v>
      </c>
      <c r="B21" s="168">
        <f>IF(ISNUMBER(VALUE(SUBSTITUTE(実質収支比率等に係る経年分析!F$49,"▲","-"))),ROUND(VALUE(SUBSTITUTE(実質収支比率等に係る経年分析!F$49,"▲","-")),2),NA())</f>
        <v>-1.97</v>
      </c>
      <c r="C21" s="168">
        <f>IF(ISNUMBER(VALUE(SUBSTITUTE(実質収支比率等に係る経年分析!G$49,"▲","-"))),ROUND(VALUE(SUBSTITUTE(実質収支比率等に係る経年分析!G$49,"▲","-")),2),NA())</f>
        <v>-2.35</v>
      </c>
      <c r="D21" s="168">
        <f>IF(ISNUMBER(VALUE(SUBSTITUTE(実質収支比率等に係る経年分析!H$49,"▲","-"))),ROUND(VALUE(SUBSTITUTE(実質収支比率等に係る経年分析!H$49,"▲","-")),2),NA())</f>
        <v>1.18</v>
      </c>
      <c r="E21" s="168">
        <f>IF(ISNUMBER(VALUE(SUBSTITUTE(実質収支比率等に係る経年分析!I$49,"▲","-"))),ROUND(VALUE(SUBSTITUTE(実質収支比率等に係る経年分析!I$49,"▲","-")),2),NA())</f>
        <v>9.83</v>
      </c>
      <c r="F21" s="168">
        <f>IF(ISNUMBER(VALUE(SUBSTITUTE(実質収支比率等に係る経年分析!J$49,"▲","-"))),ROUND(VALUE(SUBSTITUTE(実質収支比率等に係る経年分析!J$49,"▲","-")),2),NA())</f>
        <v>-1.74</v>
      </c>
    </row>
    <row r="24" spans="1:11" x14ac:dyDescent="0.15">
      <c r="A24" s="142" t="s">
        <v>555</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556</v>
      </c>
      <c r="C26" s="169" t="s">
        <v>557</v>
      </c>
      <c r="D26" s="169" t="s">
        <v>556</v>
      </c>
      <c r="E26" s="169" t="s">
        <v>557</v>
      </c>
      <c r="F26" s="169" t="s">
        <v>556</v>
      </c>
      <c r="G26" s="169" t="s">
        <v>557</v>
      </c>
      <c r="H26" s="169" t="s">
        <v>556</v>
      </c>
      <c r="I26" s="169" t="s">
        <v>557</v>
      </c>
      <c r="J26" s="169" t="s">
        <v>556</v>
      </c>
      <c r="K26" s="169" t="s">
        <v>557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下水道特別会計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7.0000000000000007E-2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0.31</v>
      </c>
    </row>
    <row r="31" spans="1:11" x14ac:dyDescent="0.15">
      <c r="A31" s="169" t="str">
        <f>IF(連結実質赤字比率に係る赤字・黒字の構成分析!C$39="",NA(),連結実質赤字比率に係る赤字・黒字の構成分析!C$39)</f>
        <v>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0.42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0.48</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0.46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0.49</v>
      </c>
    </row>
    <row r="32" spans="1:11" x14ac:dyDescent="0.15">
      <c r="A32" s="169" t="str">
        <f>IF(連結実質赤字比率に係る赤字・黒字の構成分析!C$38="",NA(),連結実質赤字比率に係る赤字・黒字の構成分析!C$38)</f>
        <v>国民健康保険特別会計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1.81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0.13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0.36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0.68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0.65</v>
      </c>
    </row>
    <row r="33" spans="1:16" x14ac:dyDescent="0.15">
      <c r="A33" s="169" t="str">
        <f>IF(連結実質赤字比率に係る赤字・黒字の構成分析!C$37="",NA(),連結実質赤字比率に係る赤字・黒字の構成分析!C$37)</f>
        <v>国保診療所特別会計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6.05</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0.98</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1.08</v>
      </c>
    </row>
    <row r="34" spans="1:16" x14ac:dyDescent="0.15">
      <c r="A34" s="169" t="str">
        <f>IF(連結実質赤字比率に係る赤字・黒字の構成分析!C$36="",NA(),連結実質赤字比率に係る赤字・黒字の構成分析!C$36)</f>
        <v>介護保険特別会計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2.14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2.15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2.4700000000000002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1.75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1.91</v>
      </c>
    </row>
    <row r="35" spans="1:16" x14ac:dyDescent="0.15">
      <c r="A35" s="169" t="str">
        <f>IF(連結実質赤字比率に係る赤字・黒字の構成分析!C$35="",NA(),連結実質赤字比率に係る赤字・黒字の構成分析!C$35)</f>
        <v>簡易水道特別会計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0.41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0.27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2.62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20.7</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21.59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21.23</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21.49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20.420000000000002</v>
      </c>
    </row>
    <row r="39" spans="1:16" x14ac:dyDescent="0.15">
      <c r="A39" s="142" t="s">
        <v>558</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559</v>
      </c>
      <c r="C41" s="170"/>
      <c r="D41" s="170" t="s">
        <v>560</v>
      </c>
      <c r="E41" s="170" t="s">
        <v>559</v>
      </c>
      <c r="F41" s="170"/>
      <c r="G41" s="170" t="s">
        <v>560</v>
      </c>
      <c r="H41" s="170" t="s">
        <v>559</v>
      </c>
      <c r="I41" s="170"/>
      <c r="J41" s="170" t="s">
        <v>560</v>
      </c>
      <c r="K41" s="170" t="s">
        <v>559</v>
      </c>
      <c r="L41" s="170"/>
      <c r="M41" s="170" t="s">
        <v>560</v>
      </c>
      <c r="N41" s="170" t="s">
        <v>559</v>
      </c>
      <c r="O41" s="170"/>
      <c r="P41" s="170" t="s">
        <v>560</v>
      </c>
    </row>
    <row r="42" spans="1:16" x14ac:dyDescent="0.15">
      <c r="A42" s="170" t="s">
        <v>561</v>
      </c>
      <c r="B42" s="170"/>
      <c r="C42" s="170"/>
      <c r="D42" s="170">
        <f>'実質公債費比率（分子）の構造'!K$52</f>
        <v>231</v>
      </c>
      <c r="E42" s="170"/>
      <c r="F42" s="170"/>
      <c r="G42" s="170">
        <f>'実質公債費比率（分子）の構造'!L$52</f>
        <v>233</v>
      </c>
      <c r="H42" s="170"/>
      <c r="I42" s="170"/>
      <c r="J42" s="170">
        <f>'実質公債費比率（分子）の構造'!M$52</f>
        <v>254</v>
      </c>
      <c r="K42" s="170"/>
      <c r="L42" s="170"/>
      <c r="M42" s="170">
        <f>'実質公債費比率（分子）の構造'!N$52</f>
        <v>265</v>
      </c>
      <c r="N42" s="170"/>
      <c r="O42" s="170"/>
      <c r="P42" s="170">
        <f>'実質公債費比率（分子）の構造'!O$52</f>
        <v>261</v>
      </c>
    </row>
    <row r="43" spans="1:16" x14ac:dyDescent="0.15">
      <c r="A43" s="170" t="s">
        <v>504</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562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15">
      <c r="A45" s="170" t="s">
        <v>563</v>
      </c>
      <c r="B45" s="170">
        <f>'実質公債費比率（分子）の構造'!K$49</f>
        <v>5</v>
      </c>
      <c r="C45" s="170"/>
      <c r="D45" s="170"/>
      <c r="E45" s="170">
        <f>'実質公債費比率（分子）の構造'!L$49</f>
        <v>3</v>
      </c>
      <c r="F45" s="170"/>
      <c r="G45" s="170"/>
      <c r="H45" s="170">
        <f>'実質公債費比率（分子）の構造'!M$49</f>
        <v>4</v>
      </c>
      <c r="I45" s="170"/>
      <c r="J45" s="170"/>
      <c r="K45" s="170">
        <f>'実質公債費比率（分子）の構造'!N$49</f>
        <v>6</v>
      </c>
      <c r="L45" s="170"/>
      <c r="M45" s="170"/>
      <c r="N45" s="170">
        <f>'実質公債費比率（分子）の構造'!O$49</f>
        <v>7</v>
      </c>
      <c r="O45" s="170"/>
      <c r="P45" s="170"/>
    </row>
    <row r="46" spans="1:16" x14ac:dyDescent="0.15">
      <c r="A46" s="170" t="s">
        <v>564</v>
      </c>
      <c r="B46" s="170">
        <f>'実質公債費比率（分子）の構造'!K$48</f>
        <v>128</v>
      </c>
      <c r="C46" s="170"/>
      <c r="D46" s="170"/>
      <c r="E46" s="170">
        <f>'実質公債費比率（分子）の構造'!L$48</f>
        <v>140</v>
      </c>
      <c r="F46" s="170"/>
      <c r="G46" s="170"/>
      <c r="H46" s="170">
        <f>'実質公債費比率（分子）の構造'!M$48</f>
        <v>150</v>
      </c>
      <c r="I46" s="170"/>
      <c r="J46" s="170"/>
      <c r="K46" s="170">
        <f>'実質公債費比率（分子）の構造'!N$48</f>
        <v>161</v>
      </c>
      <c r="L46" s="170"/>
      <c r="M46" s="170"/>
      <c r="N46" s="170">
        <f>'実質公債費比率（分子）の構造'!O$48</f>
        <v>168</v>
      </c>
      <c r="O46" s="170"/>
      <c r="P46" s="170"/>
    </row>
    <row r="47" spans="1:16" x14ac:dyDescent="0.15">
      <c r="A47" s="170" t="s">
        <v>500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565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221</v>
      </c>
      <c r="B49" s="170">
        <f>'実質公債費比率（分子）の構造'!K$45</f>
        <v>246</v>
      </c>
      <c r="C49" s="170"/>
      <c r="D49" s="170"/>
      <c r="E49" s="170">
        <f>'実質公債費比率（分子）の構造'!L$45</f>
        <v>260</v>
      </c>
      <c r="F49" s="170"/>
      <c r="G49" s="170"/>
      <c r="H49" s="170">
        <f>'実質公債費比率（分子）の構造'!M$45</f>
        <v>296</v>
      </c>
      <c r="I49" s="170"/>
      <c r="J49" s="170"/>
      <c r="K49" s="170">
        <f>'実質公債費比率（分子）の構造'!N$45</f>
        <v>318</v>
      </c>
      <c r="L49" s="170"/>
      <c r="M49" s="170"/>
      <c r="N49" s="170">
        <f>'実質公債費比率（分子）の構造'!O$45</f>
        <v>318</v>
      </c>
      <c r="O49" s="170"/>
      <c r="P49" s="170"/>
    </row>
    <row r="50" spans="1:16" x14ac:dyDescent="0.15">
      <c r="A50" s="170" t="s">
        <v>566</v>
      </c>
      <c r="B50" s="170" t="e">
        <f>NA()</f>
        <v>#N/A</v>
      </c>
      <c r="C50" s="170">
        <f>IF(ISNUMBER('実質公債費比率（分子）の構造'!K$53),'実質公債費比率（分子）の構造'!K$53,NA())</f>
        <v>148</v>
      </c>
      <c r="D50" s="170" t="e">
        <f>NA()</f>
        <v>#N/A</v>
      </c>
      <c r="E50" s="170" t="e">
        <f>NA()</f>
        <v>#N/A</v>
      </c>
      <c r="F50" s="170">
        <f>IF(ISNUMBER('実質公債費比率（分子）の構造'!L$53),'実質公債費比率（分子）の構造'!L$53,NA())</f>
        <v>170</v>
      </c>
      <c r="G50" s="170" t="e">
        <f>NA()</f>
        <v>#N/A</v>
      </c>
      <c r="H50" s="170" t="e">
        <f>NA()</f>
        <v>#N/A</v>
      </c>
      <c r="I50" s="170">
        <f>IF(ISNUMBER('実質公債費比率（分子）の構造'!M$53),'実質公債費比率（分子）の構造'!M$53,NA())</f>
        <v>196</v>
      </c>
      <c r="J50" s="170" t="e">
        <f>NA()</f>
        <v>#N/A</v>
      </c>
      <c r="K50" s="170" t="e">
        <f>NA()</f>
        <v>#N/A</v>
      </c>
      <c r="L50" s="170">
        <f>IF(ISNUMBER('実質公債費比率（分子）の構造'!N$53),'実質公債費比率（分子）の構造'!N$53,NA())</f>
        <v>220</v>
      </c>
      <c r="M50" s="170" t="e">
        <f>NA()</f>
        <v>#N/A</v>
      </c>
      <c r="N50" s="170" t="e">
        <f>NA()</f>
        <v>#N/A</v>
      </c>
      <c r="O50" s="170">
        <f>IF(ISNUMBER('実質公債費比率（分子）の構造'!O$53),'実質公債費比率（分子）の構造'!O$53,NA())</f>
        <v>232</v>
      </c>
      <c r="P50" s="170" t="e">
        <f>NA()</f>
        <v>#N/A</v>
      </c>
    </row>
    <row r="53" spans="1:16" x14ac:dyDescent="0.15">
      <c r="A53" s="142" t="s">
        <v>567</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359</v>
      </c>
      <c r="C55" s="169"/>
      <c r="D55" s="169" t="s">
        <v>568</v>
      </c>
      <c r="E55" s="169" t="s">
        <v>359</v>
      </c>
      <c r="F55" s="169"/>
      <c r="G55" s="169" t="s">
        <v>568</v>
      </c>
      <c r="H55" s="169" t="s">
        <v>359</v>
      </c>
      <c r="I55" s="169"/>
      <c r="J55" s="169" t="s">
        <v>568</v>
      </c>
      <c r="K55" s="169" t="s">
        <v>359</v>
      </c>
      <c r="L55" s="169"/>
      <c r="M55" s="169" t="s">
        <v>568</v>
      </c>
      <c r="N55" s="169" t="s">
        <v>359</v>
      </c>
      <c r="O55" s="169"/>
      <c r="P55" s="169" t="s">
        <v>568</v>
      </c>
    </row>
    <row r="56" spans="1:16" x14ac:dyDescent="0.15">
      <c r="A56" s="169" t="s">
        <v>538</v>
      </c>
      <c r="B56" s="169"/>
      <c r="C56" s="169"/>
      <c r="D56" s="169">
        <f>'将来負担比率（分子）の構造'!I$52</f>
        <v>2323</v>
      </c>
      <c r="E56" s="169"/>
      <c r="F56" s="169"/>
      <c r="G56" s="169">
        <f>'将来負担比率（分子）の構造'!J$52</f>
        <v>2782</v>
      </c>
      <c r="H56" s="169"/>
      <c r="I56" s="169"/>
      <c r="J56" s="169">
        <f>'将来負担比率（分子）の構造'!K$52</f>
        <v>2764</v>
      </c>
      <c r="K56" s="169"/>
      <c r="L56" s="169"/>
      <c r="M56" s="169">
        <f>'将来負担比率（分子）の構造'!L$52</f>
        <v>2646</v>
      </c>
      <c r="N56" s="169"/>
      <c r="O56" s="169"/>
      <c r="P56" s="169">
        <f>'将来負担比率（分子）の構造'!M$52</f>
        <v>2527</v>
      </c>
    </row>
    <row r="57" spans="1:16" x14ac:dyDescent="0.15">
      <c r="A57" s="169" t="s">
        <v>537</v>
      </c>
      <c r="B57" s="169"/>
      <c r="C57" s="169"/>
      <c r="D57" s="169">
        <f>'将来負担比率（分子）の構造'!I$51</f>
        <v>7</v>
      </c>
      <c r="E57" s="169"/>
      <c r="F57" s="169"/>
      <c r="G57" s="169">
        <f>'将来負担比率（分子）の構造'!J$51</f>
        <v>4</v>
      </c>
      <c r="H57" s="169"/>
      <c r="I57" s="169"/>
      <c r="J57" s="169">
        <f>'将来負担比率（分子）の構造'!K$51</f>
        <v>1</v>
      </c>
      <c r="K57" s="169"/>
      <c r="L57" s="169"/>
      <c r="M57" s="169" t="str">
        <f>'将来負担比率（分子）の構造'!L$51</f>
        <v>-</v>
      </c>
      <c r="N57" s="169"/>
      <c r="O57" s="169"/>
      <c r="P57" s="169" t="str">
        <f>'将来負担比率（分子）の構造'!M$51</f>
        <v>-</v>
      </c>
    </row>
    <row r="58" spans="1:16" x14ac:dyDescent="0.15">
      <c r="A58" s="169" t="s">
        <v>536</v>
      </c>
      <c r="B58" s="169"/>
      <c r="C58" s="169"/>
      <c r="D58" s="169">
        <f>'将来負担比率（分子）の構造'!I$50</f>
        <v>1229</v>
      </c>
      <c r="E58" s="169"/>
      <c r="F58" s="169"/>
      <c r="G58" s="169">
        <f>'将来負担比率（分子）の構造'!J$50</f>
        <v>1161</v>
      </c>
      <c r="H58" s="169"/>
      <c r="I58" s="169"/>
      <c r="J58" s="169">
        <f>'将来負担比率（分子）の構造'!K$50</f>
        <v>1178</v>
      </c>
      <c r="K58" s="169"/>
      <c r="L58" s="169"/>
      <c r="M58" s="169">
        <f>'将来負担比率（分子）の構造'!L$50</f>
        <v>1290</v>
      </c>
      <c r="N58" s="169"/>
      <c r="O58" s="169"/>
      <c r="P58" s="169">
        <f>'将来負担比率（分子）の構造'!M$50</f>
        <v>1296</v>
      </c>
    </row>
    <row r="59" spans="1:16" x14ac:dyDescent="0.15">
      <c r="A59" s="169" t="s">
        <v>534</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533</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531</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530</v>
      </c>
      <c r="B62" s="169">
        <f>'将来負担比率（分子）の構造'!I$45</f>
        <v>179</v>
      </c>
      <c r="C62" s="169"/>
      <c r="D62" s="169"/>
      <c r="E62" s="169">
        <f>'将来負担比率（分子）の構造'!J$45</f>
        <v>271</v>
      </c>
      <c r="F62" s="169"/>
      <c r="G62" s="169"/>
      <c r="H62" s="169">
        <f>'将来負担比率（分子）の構造'!K$45</f>
        <v>203</v>
      </c>
      <c r="I62" s="169"/>
      <c r="J62" s="169"/>
      <c r="K62" s="169">
        <f>'将来負担比率（分子）の構造'!L$45</f>
        <v>157</v>
      </c>
      <c r="L62" s="169"/>
      <c r="M62" s="169"/>
      <c r="N62" s="169">
        <f>'将来負担比率（分子）の構造'!M$45</f>
        <v>163</v>
      </c>
      <c r="O62" s="169"/>
      <c r="P62" s="169"/>
    </row>
    <row r="63" spans="1:16" x14ac:dyDescent="0.15">
      <c r="A63" s="169" t="s">
        <v>529</v>
      </c>
      <c r="B63" s="169">
        <f>'将来負担比率（分子）の構造'!I$44</f>
        <v>19</v>
      </c>
      <c r="C63" s="169"/>
      <c r="D63" s="169"/>
      <c r="E63" s="169">
        <f>'将来負担比率（分子）の構造'!J$44</f>
        <v>25</v>
      </c>
      <c r="F63" s="169"/>
      <c r="G63" s="169"/>
      <c r="H63" s="169">
        <f>'将来負担比率（分子）の構造'!K$44</f>
        <v>28</v>
      </c>
      <c r="I63" s="169"/>
      <c r="J63" s="169"/>
      <c r="K63" s="169">
        <f>'将来負担比率（分子）の構造'!L$44</f>
        <v>30</v>
      </c>
      <c r="L63" s="169"/>
      <c r="M63" s="169"/>
      <c r="N63" s="169">
        <f>'将来負担比率（分子）の構造'!M$44</f>
        <v>35</v>
      </c>
      <c r="O63" s="169"/>
      <c r="P63" s="169"/>
    </row>
    <row r="64" spans="1:16" x14ac:dyDescent="0.15">
      <c r="A64" s="169" t="s">
        <v>528</v>
      </c>
      <c r="B64" s="169">
        <f>'将来負担比率（分子）の構造'!I$43</f>
        <v>1102</v>
      </c>
      <c r="C64" s="169"/>
      <c r="D64" s="169"/>
      <c r="E64" s="169">
        <f>'将来負担比率（分子）の構造'!J$43</f>
        <v>1046</v>
      </c>
      <c r="F64" s="169"/>
      <c r="G64" s="169"/>
      <c r="H64" s="169">
        <f>'将来負担比率（分子）の構造'!K$43</f>
        <v>964</v>
      </c>
      <c r="I64" s="169"/>
      <c r="J64" s="169"/>
      <c r="K64" s="169">
        <f>'将来負担比率（分子）の構造'!L$43</f>
        <v>854</v>
      </c>
      <c r="L64" s="169"/>
      <c r="M64" s="169"/>
      <c r="N64" s="169">
        <f>'将来負担比率（分子）の構造'!M$43</f>
        <v>738</v>
      </c>
      <c r="O64" s="169"/>
      <c r="P64" s="169"/>
    </row>
    <row r="65" spans="1:16" x14ac:dyDescent="0.15">
      <c r="A65" s="169" t="s">
        <v>527</v>
      </c>
      <c r="B65" s="169">
        <f>'将来負担比率（分子）の構造'!I$42</f>
        <v>1</v>
      </c>
      <c r="C65" s="169"/>
      <c r="D65" s="169"/>
      <c r="E65" s="169">
        <f>'将来負担比率（分子）の構造'!J$42</f>
        <v>1</v>
      </c>
      <c r="F65" s="169"/>
      <c r="G65" s="169"/>
      <c r="H65" s="169">
        <f>'将来負担比率（分子）の構造'!K$42</f>
        <v>1</v>
      </c>
      <c r="I65" s="169"/>
      <c r="J65" s="169"/>
      <c r="K65" s="169">
        <f>'将来負担比率（分子）の構造'!L$42</f>
        <v>1</v>
      </c>
      <c r="L65" s="169"/>
      <c r="M65" s="169"/>
      <c r="N65" s="169">
        <f>'将来負担比率（分子）の構造'!M$42</f>
        <v>1</v>
      </c>
      <c r="O65" s="169"/>
      <c r="P65" s="169"/>
    </row>
    <row r="66" spans="1:16" x14ac:dyDescent="0.15">
      <c r="A66" s="169" t="s">
        <v>526</v>
      </c>
      <c r="B66" s="169">
        <f>'将来負担比率（分子）の構造'!I$41</f>
        <v>2775</v>
      </c>
      <c r="C66" s="169"/>
      <c r="D66" s="169"/>
      <c r="E66" s="169">
        <f>'将来負担比率（分子）の構造'!J$41</f>
        <v>3378</v>
      </c>
      <c r="F66" s="169"/>
      <c r="G66" s="169"/>
      <c r="H66" s="169">
        <f>'将来負担比率（分子）の構造'!K$41</f>
        <v>3398</v>
      </c>
      <c r="I66" s="169"/>
      <c r="J66" s="169"/>
      <c r="K66" s="169">
        <f>'将来負担比率（分子）の構造'!L$41</f>
        <v>3299</v>
      </c>
      <c r="L66" s="169"/>
      <c r="M66" s="169"/>
      <c r="N66" s="169">
        <f>'将来負担比率（分子）の構造'!M$41</f>
        <v>3170</v>
      </c>
      <c r="O66" s="169"/>
      <c r="P66" s="169"/>
    </row>
    <row r="67" spans="1:16" x14ac:dyDescent="0.15">
      <c r="A67" s="169" t="s">
        <v>569</v>
      </c>
      <c r="B67" s="169" t="e">
        <f>NA()</f>
        <v>#N/A</v>
      </c>
      <c r="C67" s="169">
        <f>IF(ISNUMBER('将来負担比率（分子）の構造'!I$53), IF('将来負担比率（分子）の構造'!I$53 &lt; 0, 0, '将来負担比率（分子）の構造'!I$53), NA())</f>
        <v>518</v>
      </c>
      <c r="D67" s="169" t="e">
        <f>NA()</f>
        <v>#N/A</v>
      </c>
      <c r="E67" s="169" t="e">
        <f>NA()</f>
        <v>#N/A</v>
      </c>
      <c r="F67" s="169">
        <f>IF(ISNUMBER('将来負担比率（分子）の構造'!J$53), IF('将来負担比率（分子）の構造'!J$53 &lt; 0, 0, '将来負担比率（分子）の構造'!J$53), NA())</f>
        <v>774</v>
      </c>
      <c r="G67" s="169" t="e">
        <f>NA()</f>
        <v>#N/A</v>
      </c>
      <c r="H67" s="169" t="e">
        <f>NA()</f>
        <v>#N/A</v>
      </c>
      <c r="I67" s="169">
        <f>IF(ISNUMBER('将来負担比率（分子）の構造'!K$53), IF('将来負担比率（分子）の構造'!K$53 &lt; 0, 0, '将来負担比率（分子）の構造'!K$53), NA())</f>
        <v>651</v>
      </c>
      <c r="J67" s="169" t="e">
        <f>NA()</f>
        <v>#N/A</v>
      </c>
      <c r="K67" s="169" t="e">
        <f>NA()</f>
        <v>#N/A</v>
      </c>
      <c r="L67" s="169">
        <f>IF(ISNUMBER('将来負担比率（分子）の構造'!L$53), IF('将来負担比率（分子）の構造'!L$53 &lt; 0, 0, '将来負担比率（分子）の構造'!L$53), NA())</f>
        <v>405</v>
      </c>
      <c r="M67" s="169" t="e">
        <f>NA()</f>
        <v>#N/A</v>
      </c>
      <c r="N67" s="169" t="e">
        <f>NA()</f>
        <v>#N/A</v>
      </c>
      <c r="O67" s="169">
        <f>IF(ISNUMBER('将来負担比率（分子）の構造'!M$53), IF('将来負担比率（分子）の構造'!M$53 &lt; 0, 0, '将来負担比率（分子）の構造'!M$53), NA())</f>
        <v>284</v>
      </c>
      <c r="P67" s="169" t="e">
        <f>NA()</f>
        <v>#N/A</v>
      </c>
    </row>
    <row r="70" spans="1:16" x14ac:dyDescent="0.15">
      <c r="A70" s="171" t="s">
        <v>570</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571</v>
      </c>
      <c r="B72" s="173">
        <f>基金残高に係る経年分析!F55</f>
        <v>882</v>
      </c>
      <c r="C72" s="173">
        <f>基金残高に係る経年分析!G55</f>
        <v>1008</v>
      </c>
      <c r="D72" s="173">
        <f>基金残高に係る経年分析!H55</f>
        <v>1008</v>
      </c>
    </row>
    <row r="73" spans="1:16" x14ac:dyDescent="0.15">
      <c r="A73" s="172" t="s">
        <v>572</v>
      </c>
      <c r="B73" s="173">
        <f>基金残高に係る経年分析!F56</f>
        <v>1</v>
      </c>
      <c r="C73" s="173">
        <f>基金残高に係る経年分析!G56</f>
        <v>1</v>
      </c>
      <c r="D73" s="173">
        <f>基金残高に係る経年分析!H56</f>
        <v>1</v>
      </c>
    </row>
    <row r="74" spans="1:16" x14ac:dyDescent="0.15">
      <c r="A74" s="172" t="s">
        <v>573</v>
      </c>
      <c r="B74" s="173">
        <f>基金残高に係る経年分析!F57</f>
        <v>189</v>
      </c>
      <c r="C74" s="173">
        <f>基金残高に係る経年分析!G57</f>
        <v>181</v>
      </c>
      <c r="D74" s="173">
        <f>基金残高に係る経年分析!H57</f>
        <v>170</v>
      </c>
    </row>
  </sheetData>
  <sheetProtection algorithmName="SHA-512" hashValue="k0w116OXoCvgDyiHO0cxB2RZncEwQFoxqXubyFuY2f6Nt21D8wFV3izuQa+RtUpu2jY6CW0aUPGIH8qnei81+A==" saltValue="vmmC7tNU0PwNjTC0pACQp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岐阜県東白川村 令和4年度(2022年度) 財政状況資料集</dc:title>
  <dc:creator>岐阜県東白川村総務課企画財政係</dc:creator>
  <cp:lastModifiedBy>今井 里美</cp:lastModifiedBy>
  <dcterms:modified xsi:type="dcterms:W3CDTF">2024-10-03T01:54:53Z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0x010100CAFDF2E01E9238488E5E32DD9040CA30</vt:lpwstr>
  </property>
  <property fmtid="{D5CDD505-2E9C-101B-9397-08002B2CF9AE}" pid="3" name="MSIP_Label_defa4170-0d19-0005-0004-bc88714345d2_Enabled">
    <vt:lpwstr>true</vt:lpwstr>
  </property>
  <property fmtid="{D5CDD505-2E9C-101B-9397-08002B2CF9AE}" pid="4" name="MSIP_Label_defa4170-0d19-0005-0004-bc88714345d2_SetDate">
    <vt:lpwstr>2024-03-22T00:42:37Z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b3aceacd-ceff-4204-ad98-1574a3312f69</vt:lpwstr>
  </property>
  <property fmtid="{D5CDD505-2E9C-101B-9397-08002B2CF9AE}" pid="8" name="MSIP_Label_defa4170-0d19-0005-0004-bc88714345d2_ActionId">
    <vt:lpwstr>e9c597af-eb12-43cb-b96f-5998f03f0961</vt:lpwstr>
  </property>
  <property fmtid="{D5CDD505-2E9C-101B-9397-08002B2CF9AE}" pid="9" name="MSIP_Label_defa4170-0d19-0005-0004-bc88714345d2_ContentBits">
    <vt:lpwstr>0</vt:lpwstr>
  </property>
</Properties>
</file>